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5" yWindow="-15" windowWidth="10845" windowHeight="11430"/>
  </bookViews>
  <sheets>
    <sheet name="6.30.20" sheetId="3" r:id="rId1"/>
    <sheet name="6.30.19" sheetId="4" r:id="rId2"/>
    <sheet name="6.30.18" sheetId="2" r:id="rId3"/>
    <sheet name="Flexible Budget" sheetId="1" r:id="rId4"/>
  </sheets>
  <definedNames>
    <definedName name="__IntlFixup" hidden="1">TRUE</definedName>
    <definedName name="__IntlFixupTable" localSheetId="1" hidden="1">#REF!</definedName>
    <definedName name="__IntlFixupTable" localSheetId="0" hidden="1">#REF!</definedName>
    <definedName name="__IntlFixupTable" hidden="1">#REF!</definedName>
    <definedName name="_Order1" hidden="1">0</definedName>
    <definedName name="_Ownership" hidden="1">OFFSET([0]!Data.Top.Left,1,0)</definedName>
    <definedName name="AA.Report.Files" localSheetId="1" hidden="1">#REF!</definedName>
    <definedName name="AA.Report.Files" localSheetId="0" hidden="1">#REF!</definedName>
    <definedName name="AA.Report.Files" hidden="1">#REF!</definedName>
    <definedName name="AA.Reports.Available" localSheetId="1" hidden="1">#REF!</definedName>
    <definedName name="AA.Reports.Available" localSheetId="0" hidden="1">#REF!</definedName>
    <definedName name="AA.Reports.Available" hidden="1">#REF!</definedName>
    <definedName name="Data.Dump" localSheetId="1" hidden="1">OFFSET([0]!Data.Top.Left,1,0)</definedName>
    <definedName name="Data.Dump" localSheetId="0" hidden="1">OFFSET([0]!Data.Top.Left,1,0)</definedName>
    <definedName name="Data.Dump" hidden="1">OFFSET([0]!Data.Top.Left,1,0)</definedName>
    <definedName name="Database.File" localSheetId="1" hidden="1">#REF!</definedName>
    <definedName name="Database.File" localSheetId="0" hidden="1">#REF!</definedName>
    <definedName name="Database.File" hidden="1">#REF!</definedName>
    <definedName name="File.Type" localSheetId="1" hidden="1">#REF!</definedName>
    <definedName name="File.Type" localSheetId="0"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localSheetId="1" hidden="1">OFFSET([0]!Data.Top.Left,1,0)</definedName>
    <definedName name="Ownership" localSheetId="0" hidden="1">OFFSET([0]!Data.Top.Left,1,0)</definedName>
    <definedName name="Ownership" hidden="1">OFFSET([0]!Data.Top.Left,1,0)</definedName>
    <definedName name="_xlnm.Print_Area" localSheetId="2">'6.30.18'!$A$1:$C$29</definedName>
    <definedName name="_xlnm.Print_Area" localSheetId="1">'6.30.19'!$A$1:$E$32</definedName>
    <definedName name="_xlnm.Print_Area" localSheetId="0">'6.30.20'!$A$1:$E$26</definedName>
    <definedName name="_xlnm.Print_Area" localSheetId="3">'Flexible Budget'!$B$2:$D$88</definedName>
    <definedName name="Show.Acct.Update.Warning" localSheetId="1" hidden="1">#REF!</definedName>
    <definedName name="Show.Acct.Update.Warning" localSheetId="0" hidden="1">#REF!</definedName>
    <definedName name="Show.Acct.Update.Warning" hidden="1">#REF!</definedName>
    <definedName name="Show.MDB.Update.Warning" localSheetId="1" hidden="1">#REF!</definedName>
    <definedName name="Show.MDB.Update.Warning" localSheetId="0" hidden="1">#REF!</definedName>
    <definedName name="Show.MDB.Update.Warning" hidden="1">#REF!</definedName>
    <definedName name="v" hidden="1">#REF!</definedName>
  </definedNames>
  <calcPr calcId="145621"/>
</workbook>
</file>

<file path=xl/calcChain.xml><?xml version="1.0" encoding="utf-8"?>
<calcChain xmlns="http://schemas.openxmlformats.org/spreadsheetml/2006/main">
  <c r="E26" i="3" l="1"/>
  <c r="E24" i="3"/>
  <c r="E23" i="3"/>
  <c r="E22" i="3"/>
  <c r="E21" i="3"/>
  <c r="E20" i="3"/>
  <c r="E19" i="3"/>
  <c r="E18" i="3"/>
  <c r="E17" i="3"/>
  <c r="E16" i="3"/>
  <c r="D26" i="3"/>
  <c r="C26" i="3"/>
  <c r="C12" i="3"/>
  <c r="C11" i="3"/>
  <c r="E11" i="3" s="1"/>
  <c r="E9" i="3"/>
  <c r="E8" i="3"/>
  <c r="C10" i="3" l="1"/>
  <c r="E10" i="3" s="1"/>
  <c r="C7" i="3"/>
  <c r="E7" i="3" s="1"/>
  <c r="E25" i="3" l="1"/>
  <c r="D12" i="3"/>
  <c r="E12" i="3" s="1"/>
  <c r="C13" i="3"/>
  <c r="C23" i="3"/>
  <c r="C24" i="3" s="1"/>
  <c r="E27" i="4"/>
  <c r="D24" i="4"/>
  <c r="C24" i="4"/>
  <c r="E23" i="4"/>
  <c r="E22" i="4"/>
  <c r="E21" i="4"/>
  <c r="E20" i="4"/>
  <c r="E19" i="4"/>
  <c r="E18" i="4"/>
  <c r="E24" i="4" s="1"/>
  <c r="E17" i="4"/>
  <c r="E16" i="4"/>
  <c r="D13" i="4"/>
  <c r="D26" i="4" s="1"/>
  <c r="D28" i="4" s="1"/>
  <c r="C12" i="4"/>
  <c r="C13" i="4" s="1"/>
  <c r="C26" i="4" s="1"/>
  <c r="E11" i="4"/>
  <c r="E10" i="4"/>
  <c r="E9" i="4"/>
  <c r="E8" i="4"/>
  <c r="E7" i="4"/>
  <c r="E26" i="4" l="1"/>
  <c r="E28" i="4" s="1"/>
  <c r="C28" i="4"/>
  <c r="E12" i="4"/>
  <c r="E13" i="4" s="1"/>
  <c r="D24" i="3" l="1"/>
  <c r="D13" i="3" l="1"/>
  <c r="E13" i="3" l="1"/>
  <c r="C13" i="2"/>
  <c r="C26" i="2" s="1"/>
  <c r="C28" i="2" s="1"/>
  <c r="C24" i="2"/>
  <c r="C30" i="2" s="1"/>
  <c r="D26" i="1"/>
  <c r="D19" i="1"/>
  <c r="D20" i="1"/>
  <c r="D11" i="1"/>
  <c r="D22" i="1"/>
  <c r="D27" i="1" s="1"/>
</calcChain>
</file>

<file path=xl/comments1.xml><?xml version="1.0" encoding="utf-8"?>
<comments xmlns="http://schemas.openxmlformats.org/spreadsheetml/2006/main">
  <authors>
    <author>Author</author>
  </authors>
  <commentList>
    <comment ref="A5" authorId="0">
      <text>
        <r>
          <rPr>
            <sz val="10"/>
            <color indexed="81"/>
            <rFont val="Arial"/>
            <family val="2"/>
          </rPr>
          <t>This template is a flexible budget for a manufacturer. Enter possible unit levels
of activity and the variable cost per unit for the various variable cost items. Then 
enter each fixed cost.</t>
        </r>
      </text>
    </comment>
  </commentList>
</comments>
</file>

<file path=xl/comments2.xml><?xml version="1.0" encoding="utf-8"?>
<comments xmlns="http://schemas.openxmlformats.org/spreadsheetml/2006/main">
  <authors>
    <author>Author</author>
  </authors>
  <commentList>
    <comment ref="A5" authorId="0">
      <text>
        <r>
          <rPr>
            <sz val="10"/>
            <color indexed="81"/>
            <rFont val="Arial"/>
            <family val="2"/>
          </rPr>
          <t>This template is a flexible budget for a manufacturer. Enter possible unit levels
of activity and the variable cost per unit for the various variable cost items. Then 
enter each fixed cost.</t>
        </r>
      </text>
    </comment>
  </commentList>
</comments>
</file>

<file path=xl/comments3.xml><?xml version="1.0" encoding="utf-8"?>
<comments xmlns="http://schemas.openxmlformats.org/spreadsheetml/2006/main">
  <authors>
    <author>Author</author>
  </authors>
  <commentList>
    <comment ref="A5" authorId="0">
      <text>
        <r>
          <rPr>
            <sz val="10"/>
            <color indexed="81"/>
            <rFont val="Arial"/>
            <family val="2"/>
          </rPr>
          <t>This template is a flexible budget for a manufacturer. Enter possible unit levels
of activity and the variable cost per unit for the various variable cost items. Then 
enter each fixed cost.</t>
        </r>
      </text>
    </comment>
  </commentList>
</comments>
</file>

<file path=xl/comments4.xml><?xml version="1.0" encoding="utf-8"?>
<comments xmlns="http://schemas.openxmlformats.org/spreadsheetml/2006/main">
  <authors>
    <author>Author</author>
  </authors>
  <commentList>
    <comment ref="B6" authorId="0">
      <text>
        <r>
          <rPr>
            <sz val="10"/>
            <color indexed="81"/>
            <rFont val="Arial"/>
            <family val="2"/>
          </rPr>
          <t>This template is a flexible budget for a manufacturer. Enter possible unit levels
of activity and the variable cost per unit for the various variable cost items. Then 
enter each fixed cost.</t>
        </r>
      </text>
    </comment>
  </commentList>
</comments>
</file>

<file path=xl/sharedStrings.xml><?xml version="1.0" encoding="utf-8"?>
<sst xmlns="http://schemas.openxmlformats.org/spreadsheetml/2006/main" count="137" uniqueCount="51">
  <si>
    <t>Utilities</t>
  </si>
  <si>
    <t>Salaries &amp; Benefits</t>
  </si>
  <si>
    <t>Contracted Services</t>
  </si>
  <si>
    <t>Property Plant Equipment</t>
  </si>
  <si>
    <t>Financial Report</t>
  </si>
  <si>
    <t>Weddings, Baptisms, Funerals</t>
  </si>
  <si>
    <t>Revenues</t>
  </si>
  <si>
    <t>Expenses</t>
  </si>
  <si>
    <t>Total expenses</t>
  </si>
  <si>
    <t>Church</t>
  </si>
  <si>
    <t>Saint Catherine of Siena</t>
  </si>
  <si>
    <t>Sunday &amp; Holyday Collections</t>
  </si>
  <si>
    <t>Rental Income</t>
  </si>
  <si>
    <t>Special Collections &amp; Restricted Income</t>
  </si>
  <si>
    <t>Supplies &amp; Equipment</t>
  </si>
  <si>
    <t>Assessments &amp; General Expenses</t>
  </si>
  <si>
    <t>Fiscal Year Ending 6/30/14</t>
  </si>
  <si>
    <t>Total revenues before rental income</t>
  </si>
  <si>
    <t>Less assements atributed to rental income</t>
  </si>
  <si>
    <t>Net rental income</t>
  </si>
  <si>
    <t>Net income</t>
  </si>
  <si>
    <t>Net loss before rental income</t>
  </si>
  <si>
    <t xml:space="preserve">Our Parish is fortunate to have rental income because of a 5 year lease of the property that once was Saint Catherine Catholic School.  That lease will end June 2016.  </t>
  </si>
  <si>
    <t xml:space="preserve"> </t>
  </si>
  <si>
    <t>We welcome your time, talent, and treasure and invite your suggestions and ideas that will help us develop and carryout new fiscal policies to enhance our financial position and our ability to take Saint Catherine of Siena into the future …..</t>
  </si>
  <si>
    <t xml:space="preserve">As a general rule all Parishes in the Archdiocese of Newark sustain operations by the generous giving of parishioners every Sunday.  Just like "for profit" companies, our parish must meet expensese for salaries, property insurance, utilities, maintenance, etc.  In addition to that our Parish must share with the Archdiocese 12% of our Sunday collections to support the many charitable programs of the Archbishop.  </t>
  </si>
  <si>
    <t xml:space="preserve">Our Parish has committed to embrace a framework that embraces best practices in every aspect of our organizations governance and operations.  With that goal in mind we render to our parishioners a yearly report disclosing the results of our operations for the last fiscal year.  We take this oportunity to share with you the dynamics that make up the financial side of our Parish.  </t>
  </si>
  <si>
    <t xml:space="preserve">Our presentation of financial results for the fiscal year ended June 30, 2014 has been reviewed by the members of the Finance Council of Saint Catherine of Siena and has been submitted to the Office of Interanal Audit of the Archdiocese of Newark.  We are required to submit this report anually as well as a budget report that projects the current fiscal year that will end June 30, 2015.  This budget report aids us with our financial planning and to prevent our spending more money than we take in.  </t>
  </si>
  <si>
    <t xml:space="preserve">We take this opportunity to thank you for your generosity and to ask that you reflect on the finances of our parish and it’s ability to sustain itself financially in the future.  We calculate that in order for our Parish to meet all of it's financial responsibliites it would requrire a weekly collection of about $13,000.  Right now our weekly collection is about $5,000 on average.  </t>
  </si>
  <si>
    <t>Esteemed Parishioners:</t>
  </si>
  <si>
    <t>Capital Project Expenses</t>
  </si>
  <si>
    <t>Total revenues</t>
  </si>
  <si>
    <t>Fundraising, Society, Religious Ed</t>
  </si>
  <si>
    <t>Restricted Income</t>
  </si>
  <si>
    <t>25% Catholic School Contributions</t>
  </si>
  <si>
    <t>Assessments</t>
  </si>
  <si>
    <t>Other General Expenses</t>
  </si>
  <si>
    <t xml:space="preserve">Net revenues before Capital Project Expenses </t>
  </si>
  <si>
    <t>Interest &amp; Other Income</t>
  </si>
  <si>
    <t>Statement of Revenues and Expenses</t>
  </si>
  <si>
    <t>WALS (net)</t>
  </si>
  <si>
    <t>Total  expenses before Capital Projects</t>
  </si>
  <si>
    <t>Net surplus</t>
  </si>
  <si>
    <t>Fiscal Year Ending 6/30/18</t>
  </si>
  <si>
    <t>Fiscal Year Ending 6/30/19</t>
  </si>
  <si>
    <t>Net Change</t>
  </si>
  <si>
    <t>Additional Information</t>
  </si>
  <si>
    <t>Restricted for Buildings and Capital Improvements</t>
  </si>
  <si>
    <t>Restricted for Divine Child Jesus Worship Space</t>
  </si>
  <si>
    <t>Fiscal Year Ending 6/30/20</t>
  </si>
  <si>
    <t xml:space="preserve">Total  operating expenses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</si>
</sst>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 numFmtId="170" formatCode="_(* #,##0_);_(* \(#,##0\);_(* &quot;-&quot;??_);_(@_)"/>
  </numFmts>
  <fonts count="67" x14ac:knownFonts="1">
    <font>
      <sz val="10"/>
      <name val="Arial"/>
    </font>
    <font>
      <sz val="10"/>
      <name val="Arial"/>
      <family val="2"/>
    </font>
    <font>
      <sz val="10"/>
      <name val="Arial"/>
      <family val="2"/>
    </font>
    <font>
      <b/>
      <sz val="26"/>
      <color indexed="9"/>
      <name val="Arial"/>
      <family val="2"/>
    </font>
    <font>
      <sz val="10"/>
      <color indexed="8"/>
      <name val="Arial"/>
      <family val="2"/>
    </font>
    <font>
      <sz val="12"/>
      <color indexed="8"/>
      <name val="Arial"/>
      <family val="2"/>
    </font>
    <font>
      <b/>
      <sz val="12"/>
      <color indexed="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0"/>
      <name val="Arial"/>
      <family val="2"/>
    </font>
    <font>
      <i/>
      <sz val="12"/>
      <color indexed="8"/>
      <name val="Arial"/>
      <family val="2"/>
    </font>
    <font>
      <b/>
      <i/>
      <sz val="12"/>
      <color indexed="8"/>
      <name val="Arial"/>
      <family val="2"/>
    </font>
    <font>
      <b/>
      <sz val="16"/>
      <color indexed="9"/>
      <name val="Arial"/>
      <family val="2"/>
    </font>
    <font>
      <b/>
      <sz val="20"/>
      <color indexed="9"/>
      <name val="Arial"/>
      <family val="2"/>
    </font>
    <font>
      <sz val="11"/>
      <color indexed="8"/>
      <name val="Cambria"/>
      <family val="1"/>
      <scheme val="major"/>
    </font>
    <font>
      <sz val="11"/>
      <name val="Cambria"/>
      <family val="1"/>
      <scheme val="major"/>
    </font>
    <font>
      <b/>
      <i/>
      <sz val="16"/>
      <color indexed="8"/>
      <name val="Arial"/>
      <family val="2"/>
    </font>
    <font>
      <sz val="16"/>
      <name val="Arial"/>
      <family val="2"/>
    </font>
    <font>
      <b/>
      <sz val="16"/>
      <color indexed="8"/>
      <name val="Arial"/>
      <family val="2"/>
    </font>
    <font>
      <sz val="10"/>
      <color indexed="8"/>
      <name val="Cambria"/>
      <family val="1"/>
      <scheme val="major"/>
    </font>
    <font>
      <sz val="10"/>
      <name val="Cambria"/>
      <family val="1"/>
      <scheme val="major"/>
    </font>
    <font>
      <b/>
      <sz val="9"/>
      <color indexed="8"/>
      <name val="Arial"/>
      <family val="2"/>
    </font>
    <font>
      <b/>
      <sz val="14"/>
      <color indexed="8"/>
      <name val="Calibri"/>
      <family val="2"/>
      <scheme val="minor"/>
    </font>
    <font>
      <b/>
      <i/>
      <sz val="14"/>
      <color indexed="8"/>
      <name val="Calibri"/>
      <family val="2"/>
      <scheme val="minor"/>
    </font>
    <font>
      <b/>
      <sz val="11"/>
      <color theme="0"/>
      <name val="Calibri"/>
      <family val="2"/>
    </font>
    <font>
      <b/>
      <sz val="12"/>
      <color indexed="62"/>
      <name val="Calibri"/>
      <family val="2"/>
    </font>
    <font>
      <b/>
      <sz val="14"/>
      <color indexed="62"/>
      <name val="Calibri"/>
      <family val="2"/>
    </font>
    <font>
      <b/>
      <sz val="16"/>
      <color theme="0"/>
      <name val="Calibri"/>
      <family val="2"/>
    </font>
    <font>
      <b/>
      <sz val="9"/>
      <color indexed="62"/>
      <name val="Calibri"/>
      <family val="2"/>
    </font>
    <font>
      <b/>
      <sz val="9"/>
      <color theme="0"/>
      <name val="Calibri"/>
      <family val="2"/>
    </font>
    <font>
      <sz val="9"/>
      <name val="Arial"/>
      <family val="2"/>
    </font>
    <font>
      <b/>
      <i/>
      <sz val="9"/>
      <color indexed="8"/>
      <name val="Calibri"/>
      <family val="2"/>
      <scheme val="minor"/>
    </font>
    <font>
      <b/>
      <sz val="9"/>
      <color indexed="8"/>
      <name val="Calibri"/>
      <family val="2"/>
      <scheme val="minor"/>
    </font>
    <font>
      <sz val="9"/>
      <color indexed="8"/>
      <name val="Cambria"/>
      <family val="1"/>
      <scheme val="major"/>
    </font>
    <font>
      <sz val="9"/>
      <name val="Cambria"/>
      <family val="1"/>
      <scheme val="major"/>
    </font>
    <font>
      <sz val="9"/>
      <color indexed="8"/>
      <name val="Arial"/>
      <family val="2"/>
    </font>
    <font>
      <sz val="12"/>
      <name val="Arial"/>
      <family val="2"/>
    </font>
    <font>
      <b/>
      <sz val="16"/>
      <color indexed="62"/>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64"/>
      </patternFill>
    </fill>
    <fill>
      <patternFill patternType="solid">
        <fgColor indexed="47"/>
        <bgColor indexed="64"/>
      </patternFill>
    </fill>
    <fill>
      <patternFill patternType="solid">
        <fgColor theme="0"/>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s>
  <cellStyleXfs count="76">
    <xf numFmtId="0" fontId="0" fillId="0" borderId="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37" fontId="9" fillId="16" borderId="1" applyBorder="0" applyProtection="0">
      <alignment vertical="center"/>
    </xf>
    <xf numFmtId="0" fontId="26" fillId="17" borderId="0" applyNumberFormat="0" applyBorder="0" applyAlignment="0" applyProtection="0"/>
    <xf numFmtId="5" fontId="10" fillId="0" borderId="2">
      <protection locked="0"/>
    </xf>
    <xf numFmtId="0" fontId="11" fillId="18" borderId="0" applyBorder="0">
      <alignment horizontal="left" vertical="center" indent="1"/>
    </xf>
    <xf numFmtId="0" fontId="27" fillId="4" borderId="3" applyNumberFormat="0" applyAlignment="0" applyProtection="0"/>
    <xf numFmtId="0" fontId="28"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2" fillId="0" borderId="5"/>
    <xf numFmtId="4" fontId="10"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9" fillId="0" borderId="0" applyNumberFormat="0" applyFill="0" applyBorder="0" applyAlignment="0" applyProtection="0"/>
    <xf numFmtId="2" fontId="1" fillId="0" borderId="0" applyFont="0" applyFill="0" applyBorder="0" applyAlignment="0" applyProtection="0"/>
    <xf numFmtId="0" fontId="30" fillId="6" borderId="0" applyNumberFormat="0" applyBorder="0" applyAlignment="0" applyProtection="0"/>
    <xf numFmtId="4" fontId="10" fillId="21" borderId="5"/>
    <xf numFmtId="43" fontId="13" fillId="0" borderId="6"/>
    <xf numFmtId="37" fontId="14" fillId="22" borderId="2" applyBorder="0">
      <alignment horizontal="left" vertical="center" indent="1"/>
    </xf>
    <xf numFmtId="37" fontId="15" fillId="23" borderId="7" applyFill="0">
      <alignment vertical="center"/>
    </xf>
    <xf numFmtId="0" fontId="15" fillId="24" borderId="8" applyNumberFormat="0">
      <alignment horizontal="left" vertical="top" indent="1"/>
    </xf>
    <xf numFmtId="0" fontId="15" fillId="16" borderId="0" applyBorder="0">
      <alignment horizontal="left" vertical="center" indent="1"/>
    </xf>
    <xf numFmtId="0" fontId="15" fillId="0" borderId="8" applyNumberFormat="0" applyFill="0">
      <alignment horizontal="centerContinuous" vertical="top"/>
    </xf>
    <xf numFmtId="0" fontId="16" fillId="0" borderId="0" applyNumberFormat="0" applyFont="0" applyFill="0" applyAlignment="0" applyProtection="0"/>
    <xf numFmtId="0" fontId="17" fillId="0" borderId="0" applyNumberFormat="0" applyFon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32" fillId="10" borderId="3" applyNumberFormat="0" applyAlignment="0" applyProtection="0"/>
    <xf numFmtId="43" fontId="13" fillId="0" borderId="10"/>
    <xf numFmtId="0" fontId="33" fillId="0" borderId="11" applyNumberFormat="0" applyFill="0" applyAlignment="0" applyProtection="0"/>
    <xf numFmtId="44" fontId="13" fillId="0" borderId="12"/>
    <xf numFmtId="0" fontId="34" fillId="7" borderId="0" applyNumberFormat="0" applyBorder="0" applyAlignment="0" applyProtection="0"/>
    <xf numFmtId="0" fontId="18" fillId="23" borderId="0">
      <alignment horizontal="left" wrapText="1" indent="1"/>
    </xf>
    <xf numFmtId="37" fontId="9" fillId="16" borderId="13" applyBorder="0">
      <alignment horizontal="left" vertical="center" indent="2"/>
    </xf>
    <xf numFmtId="0" fontId="19" fillId="0" borderId="0"/>
    <xf numFmtId="0" fontId="1" fillId="7" borderId="14" applyNumberFormat="0" applyFont="0" applyAlignment="0" applyProtection="0"/>
    <xf numFmtId="0" fontId="35" fillId="4" borderId="15" applyNumberFormat="0" applyAlignment="0" applyProtection="0"/>
    <xf numFmtId="169" fontId="20" fillId="25" borderId="16"/>
    <xf numFmtId="168" fontId="20" fillId="0" borderId="16" applyFont="0" applyFill="0" applyBorder="0" applyAlignment="0" applyProtection="0">
      <protection locked="0"/>
    </xf>
    <xf numFmtId="2" fontId="21" fillId="0" borderId="0">
      <protection locked="0"/>
    </xf>
    <xf numFmtId="0" fontId="1" fillId="26" borderId="0"/>
    <xf numFmtId="49" fontId="1" fillId="0" borderId="0" applyFont="0" applyFill="0" applyBorder="0" applyAlignment="0" applyProtection="0"/>
    <xf numFmtId="0" fontId="36" fillId="0" borderId="0" applyNumberFormat="0" applyFill="0" applyBorder="0" applyAlignment="0" applyProtection="0"/>
    <xf numFmtId="0" fontId="22" fillId="0" borderId="0">
      <alignment horizontal="right"/>
    </xf>
    <xf numFmtId="0" fontId="23"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7" fillId="0" borderId="0" applyNumberFormat="0" applyFill="0" applyBorder="0" applyAlignment="0" applyProtection="0"/>
    <xf numFmtId="43" fontId="38" fillId="0" borderId="0" applyFont="0" applyFill="0" applyBorder="0" applyAlignment="0" applyProtection="0"/>
  </cellStyleXfs>
  <cellXfs count="135">
    <xf numFmtId="0" fontId="0" fillId="0" borderId="0" xfId="0"/>
    <xf numFmtId="0" fontId="2" fillId="0" borderId="0" xfId="0" applyFont="1" applyProtection="1"/>
    <xf numFmtId="0" fontId="4" fillId="0" borderId="0" xfId="0" applyFont="1" applyFill="1" applyProtection="1"/>
    <xf numFmtId="0" fontId="6" fillId="28" borderId="18" xfId="0" applyFont="1" applyFill="1" applyBorder="1" applyProtection="1"/>
    <xf numFmtId="0" fontId="6" fillId="28" borderId="18" xfId="0" applyFont="1" applyFill="1" applyBorder="1" applyAlignment="1" applyProtection="1">
      <alignment horizontal="center"/>
    </xf>
    <xf numFmtId="0" fontId="5" fillId="0" borderId="0" xfId="0" applyFont="1" applyFill="1" applyProtection="1"/>
    <xf numFmtId="0" fontId="5" fillId="0" borderId="0" xfId="0" applyFont="1" applyFill="1" applyProtection="1">
      <protection locked="0"/>
    </xf>
    <xf numFmtId="170" fontId="5" fillId="0" borderId="0" xfId="75" applyNumberFormat="1" applyFont="1" applyFill="1" applyProtection="1"/>
    <xf numFmtId="170" fontId="5" fillId="0" borderId="0" xfId="75" applyNumberFormat="1" applyFont="1" applyFill="1" applyProtection="1">
      <protection locked="0"/>
    </xf>
    <xf numFmtId="170" fontId="5" fillId="28" borderId="13" xfId="75" applyNumberFormat="1" applyFont="1" applyFill="1" applyBorder="1" applyProtection="1"/>
    <xf numFmtId="0" fontId="39" fillId="28" borderId="0" xfId="0" applyFont="1" applyFill="1" applyAlignment="1" applyProtection="1">
      <alignment horizontal="center"/>
    </xf>
    <xf numFmtId="170" fontId="5" fillId="28" borderId="0" xfId="75" applyNumberFormat="1" applyFont="1" applyFill="1" applyBorder="1" applyProtection="1"/>
    <xf numFmtId="170" fontId="2" fillId="0" borderId="0" xfId="75" applyNumberFormat="1" applyFont="1" applyBorder="1" applyProtection="1"/>
    <xf numFmtId="0" fontId="8" fillId="0" borderId="0" xfId="52" applyFont="1" applyAlignment="1" applyProtection="1">
      <alignment horizontal="center" vertical="center"/>
    </xf>
    <xf numFmtId="0" fontId="1" fillId="0" borderId="0" xfId="0" applyFont="1" applyProtection="1"/>
    <xf numFmtId="170" fontId="47" fillId="28" borderId="10" xfId="75" applyNumberFormat="1" applyFont="1" applyFill="1" applyBorder="1" applyProtection="1"/>
    <xf numFmtId="0" fontId="40" fillId="28" borderId="0" xfId="0" applyFont="1" applyFill="1" applyAlignment="1" applyProtection="1">
      <alignment horizontal="center"/>
    </xf>
    <xf numFmtId="170" fontId="6" fillId="28" borderId="0" xfId="75" applyNumberFormat="1" applyFont="1" applyFill="1" applyBorder="1" applyProtection="1"/>
    <xf numFmtId="170" fontId="6" fillId="28" borderId="12" xfId="75" applyNumberFormat="1" applyFont="1" applyFill="1" applyBorder="1" applyProtection="1"/>
    <xf numFmtId="0" fontId="48" fillId="0" borderId="0" xfId="0" applyFont="1" applyFill="1" applyProtection="1">
      <protection locked="0"/>
    </xf>
    <xf numFmtId="0" fontId="50" fillId="28" borderId="18" xfId="0" applyFont="1" applyFill="1" applyBorder="1" applyProtection="1"/>
    <xf numFmtId="0" fontId="52" fillId="28" borderId="0" xfId="0" applyFont="1" applyFill="1" applyAlignment="1" applyProtection="1">
      <alignment horizontal="center"/>
    </xf>
    <xf numFmtId="170" fontId="51" fillId="28" borderId="0" xfId="75" applyNumberFormat="1" applyFont="1" applyFill="1" applyBorder="1" applyProtection="1"/>
    <xf numFmtId="0" fontId="31" fillId="0" borderId="0" xfId="51" applyFill="1" applyProtection="1"/>
    <xf numFmtId="0" fontId="31" fillId="0" borderId="0" xfId="51" applyProtection="1"/>
    <xf numFmtId="170" fontId="31" fillId="0" borderId="0" xfId="51" applyNumberFormat="1" applyFill="1" applyProtection="1"/>
    <xf numFmtId="170" fontId="31" fillId="0" borderId="0" xfId="51" applyNumberFormat="1" applyFill="1" applyProtection="1">
      <protection locked="0"/>
    </xf>
    <xf numFmtId="0" fontId="31" fillId="0" borderId="0" xfId="51" applyFill="1" applyProtection="1">
      <protection locked="0"/>
    </xf>
    <xf numFmtId="170" fontId="31" fillId="29" borderId="18" xfId="51" applyNumberFormat="1" applyFill="1" applyBorder="1" applyProtection="1"/>
    <xf numFmtId="0" fontId="31" fillId="28" borderId="0" xfId="51" applyFill="1" applyBorder="1" applyProtection="1"/>
    <xf numFmtId="0" fontId="31" fillId="29" borderId="0" xfId="51" applyFill="1" applyAlignment="1" applyProtection="1">
      <alignment horizontal="center"/>
    </xf>
    <xf numFmtId="170" fontId="31" fillId="29" borderId="0" xfId="51" applyNumberFormat="1" applyFill="1" applyBorder="1" applyProtection="1"/>
    <xf numFmtId="170" fontId="31" fillId="29" borderId="13" xfId="51" applyNumberFormat="1" applyFill="1" applyBorder="1" applyProtection="1"/>
    <xf numFmtId="0" fontId="31" fillId="28" borderId="0" xfId="51" applyFill="1" applyBorder="1" applyAlignment="1" applyProtection="1">
      <alignment horizontal="center"/>
    </xf>
    <xf numFmtId="0" fontId="54" fillId="28" borderId="0" xfId="51" applyFont="1" applyFill="1" applyAlignment="1" applyProtection="1">
      <alignment horizontal="left"/>
    </xf>
    <xf numFmtId="170" fontId="54" fillId="29" borderId="19" xfId="51" applyNumberFormat="1" applyFont="1" applyFill="1" applyBorder="1" applyProtection="1"/>
    <xf numFmtId="0" fontId="55" fillId="0" borderId="0" xfId="51" applyFont="1" applyFill="1" applyAlignment="1" applyProtection="1">
      <alignment horizontal="right"/>
      <protection locked="0"/>
    </xf>
    <xf numFmtId="170" fontId="2" fillId="0" borderId="0" xfId="0" applyNumberFormat="1" applyFont="1" applyProtection="1"/>
    <xf numFmtId="0" fontId="59" fillId="0" borderId="0" xfId="0" applyFont="1"/>
    <xf numFmtId="0" fontId="57" fillId="28" borderId="0" xfId="51" applyFont="1" applyFill="1" applyBorder="1" applyAlignment="1" applyProtection="1">
      <alignment horizontal="center"/>
    </xf>
    <xf numFmtId="14" fontId="57" fillId="28" borderId="0" xfId="51" applyNumberFormat="1" applyFont="1" applyFill="1" applyBorder="1" applyAlignment="1" applyProtection="1">
      <alignment horizontal="center"/>
    </xf>
    <xf numFmtId="170" fontId="57" fillId="29" borderId="0" xfId="51" applyNumberFormat="1" applyFont="1" applyFill="1" applyBorder="1" applyProtection="1"/>
    <xf numFmtId="170" fontId="57" fillId="29" borderId="13" xfId="51" applyNumberFormat="1" applyFont="1" applyFill="1" applyBorder="1" applyProtection="1"/>
    <xf numFmtId="0" fontId="57" fillId="28" borderId="0" xfId="51" applyFont="1" applyFill="1" applyBorder="1" applyProtection="1"/>
    <xf numFmtId="170" fontId="57" fillId="29" borderId="18" xfId="51" applyNumberFormat="1" applyFont="1" applyFill="1" applyBorder="1" applyProtection="1"/>
    <xf numFmtId="0" fontId="59" fillId="0" borderId="0" xfId="0" applyFont="1" applyProtection="1"/>
    <xf numFmtId="170" fontId="57" fillId="29" borderId="19" xfId="51" applyNumberFormat="1" applyFont="1" applyFill="1" applyBorder="1" applyProtection="1"/>
    <xf numFmtId="0" fontId="60" fillId="28" borderId="0" xfId="0" applyFont="1" applyFill="1" applyAlignment="1" applyProtection="1">
      <alignment horizontal="center"/>
    </xf>
    <xf numFmtId="170" fontId="61" fillId="28" borderId="0" xfId="75" applyNumberFormat="1" applyFont="1" applyFill="1" applyBorder="1" applyProtection="1"/>
    <xf numFmtId="0" fontId="62" fillId="0" borderId="0" xfId="0" applyFont="1" applyFill="1" applyProtection="1">
      <protection locked="0"/>
    </xf>
    <xf numFmtId="170" fontId="64" fillId="0" borderId="0" xfId="75" applyNumberFormat="1" applyFont="1" applyFill="1" applyProtection="1"/>
    <xf numFmtId="0" fontId="57" fillId="0" borderId="22" xfId="51" applyFont="1" applyFill="1" applyBorder="1" applyProtection="1"/>
    <xf numFmtId="0" fontId="57" fillId="0" borderId="0" xfId="51" applyFont="1" applyFill="1" applyBorder="1" applyProtection="1"/>
    <xf numFmtId="0" fontId="57" fillId="0" borderId="0" xfId="51" applyFont="1" applyBorder="1" applyProtection="1"/>
    <xf numFmtId="0" fontId="59" fillId="0" borderId="23" xfId="0" applyFont="1" applyBorder="1"/>
    <xf numFmtId="0" fontId="57" fillId="28" borderId="22" xfId="51" applyFont="1" applyFill="1" applyBorder="1" applyAlignment="1" applyProtection="1">
      <alignment horizontal="left"/>
    </xf>
    <xf numFmtId="0" fontId="57" fillId="28" borderId="23" xfId="51" applyFont="1" applyFill="1" applyBorder="1" applyAlignment="1" applyProtection="1">
      <alignment horizontal="center" wrapText="1"/>
    </xf>
    <xf numFmtId="170" fontId="57" fillId="0" borderId="0" xfId="51" applyNumberFormat="1" applyFont="1" applyFill="1" applyBorder="1" applyProtection="1"/>
    <xf numFmtId="170" fontId="57" fillId="0" borderId="23" xfId="51" applyNumberFormat="1" applyFont="1" applyFill="1" applyBorder="1" applyProtection="1"/>
    <xf numFmtId="170" fontId="57" fillId="0" borderId="0" xfId="51" applyNumberFormat="1" applyFont="1" applyFill="1" applyBorder="1" applyProtection="1">
      <protection locked="0"/>
    </xf>
    <xf numFmtId="0" fontId="57" fillId="29" borderId="22" xfId="51" applyFont="1" applyFill="1" applyBorder="1" applyAlignment="1" applyProtection="1">
      <alignment horizontal="center"/>
    </xf>
    <xf numFmtId="170" fontId="57" fillId="29" borderId="24" xfId="51" applyNumberFormat="1" applyFont="1" applyFill="1" applyBorder="1" applyProtection="1"/>
    <xf numFmtId="0" fontId="57" fillId="28" borderId="23" xfId="51" applyFont="1" applyFill="1" applyBorder="1" applyAlignment="1" applyProtection="1">
      <alignment horizontal="center"/>
    </xf>
    <xf numFmtId="0" fontId="57" fillId="0" borderId="22" xfId="51" applyFont="1" applyFill="1" applyBorder="1" applyProtection="1">
      <protection locked="0"/>
    </xf>
    <xf numFmtId="170" fontId="57" fillId="29" borderId="23" xfId="51" applyNumberFormat="1" applyFont="1" applyFill="1" applyBorder="1" applyProtection="1"/>
    <xf numFmtId="0" fontId="57" fillId="0" borderId="22" xfId="51" applyFont="1" applyFill="1" applyBorder="1" applyAlignment="1" applyProtection="1">
      <alignment horizontal="right"/>
      <protection locked="0"/>
    </xf>
    <xf numFmtId="0" fontId="59" fillId="0" borderId="0" xfId="0" applyFont="1" applyBorder="1" applyProtection="1"/>
    <xf numFmtId="170" fontId="57" fillId="29" borderId="25" xfId="51" applyNumberFormat="1" applyFont="1" applyFill="1" applyBorder="1" applyProtection="1"/>
    <xf numFmtId="0" fontId="59" fillId="0" borderId="22" xfId="0" applyFont="1" applyBorder="1" applyProtection="1"/>
    <xf numFmtId="0" fontId="57" fillId="28" borderId="0" xfId="51" applyFont="1" applyFill="1" applyBorder="1" applyAlignment="1" applyProtection="1">
      <alignment horizontal="left"/>
    </xf>
    <xf numFmtId="0" fontId="57" fillId="28" borderId="23" xfId="51" applyFont="1" applyFill="1" applyBorder="1" applyAlignment="1" applyProtection="1">
      <alignment horizontal="left"/>
    </xf>
    <xf numFmtId="0" fontId="57" fillId="0" borderId="26" xfId="51" applyFont="1" applyFill="1" applyBorder="1" applyProtection="1"/>
    <xf numFmtId="0" fontId="59" fillId="0" borderId="8" xfId="0" applyFont="1" applyBorder="1" applyProtection="1"/>
    <xf numFmtId="170" fontId="57" fillId="0" borderId="27" xfId="51" applyNumberFormat="1" applyFont="1" applyFill="1" applyBorder="1" applyProtection="1"/>
    <xf numFmtId="0" fontId="65" fillId="0" borderId="26" xfId="0" applyFont="1" applyBorder="1" applyProtection="1"/>
    <xf numFmtId="0" fontId="65" fillId="0" borderId="8" xfId="0" applyFont="1" applyBorder="1" applyProtection="1"/>
    <xf numFmtId="0" fontId="65" fillId="0" borderId="27" xfId="0" applyFont="1" applyBorder="1"/>
    <xf numFmtId="0" fontId="66" fillId="0" borderId="22" xfId="51" applyFont="1" applyFill="1" applyBorder="1" applyProtection="1"/>
    <xf numFmtId="0" fontId="66" fillId="0" borderId="0" xfId="51" applyFont="1" applyFill="1" applyBorder="1" applyProtection="1"/>
    <xf numFmtId="0" fontId="46" fillId="0" borderId="23" xfId="0" applyFont="1" applyBorder="1"/>
    <xf numFmtId="0" fontId="66" fillId="28" borderId="22" xfId="51" applyFont="1" applyFill="1" applyBorder="1" applyAlignment="1" applyProtection="1">
      <alignment horizontal="left"/>
    </xf>
    <xf numFmtId="0" fontId="66" fillId="28" borderId="0" xfId="51" applyFont="1" applyFill="1" applyBorder="1" applyAlignment="1" applyProtection="1">
      <alignment horizontal="center"/>
    </xf>
    <xf numFmtId="14" fontId="66" fillId="28" borderId="0" xfId="51" applyNumberFormat="1" applyFont="1" applyFill="1" applyBorder="1" applyAlignment="1" applyProtection="1">
      <alignment horizontal="center"/>
    </xf>
    <xf numFmtId="14" fontId="66" fillId="28" borderId="23" xfId="51" applyNumberFormat="1" applyFont="1" applyFill="1" applyBorder="1" applyAlignment="1" applyProtection="1">
      <alignment horizontal="center"/>
    </xf>
    <xf numFmtId="170" fontId="66" fillId="0" borderId="0" xfId="51" applyNumberFormat="1" applyFont="1" applyFill="1" applyBorder="1" applyProtection="1"/>
    <xf numFmtId="170" fontId="66" fillId="0" borderId="23" xfId="51" applyNumberFormat="1" applyFont="1" applyFill="1" applyBorder="1" applyProtection="1"/>
    <xf numFmtId="170" fontId="66" fillId="0" borderId="0" xfId="51" applyNumberFormat="1" applyFont="1" applyFill="1" applyBorder="1" applyProtection="1">
      <protection locked="0"/>
    </xf>
    <xf numFmtId="170" fontId="66" fillId="0" borderId="23" xfId="51" applyNumberFormat="1" applyFont="1" applyFill="1" applyBorder="1" applyProtection="1">
      <protection locked="0"/>
    </xf>
    <xf numFmtId="0" fontId="66" fillId="29" borderId="22" xfId="51" applyFont="1" applyFill="1" applyBorder="1" applyAlignment="1" applyProtection="1">
      <alignment horizontal="center"/>
    </xf>
    <xf numFmtId="170" fontId="66" fillId="29" borderId="0" xfId="51" applyNumberFormat="1" applyFont="1" applyFill="1" applyBorder="1" applyProtection="1"/>
    <xf numFmtId="170" fontId="66" fillId="29" borderId="13" xfId="51" applyNumberFormat="1" applyFont="1" applyFill="1" applyBorder="1" applyProtection="1"/>
    <xf numFmtId="170" fontId="66" fillId="29" borderId="24" xfId="51" applyNumberFormat="1" applyFont="1" applyFill="1" applyBorder="1" applyProtection="1"/>
    <xf numFmtId="0" fontId="66" fillId="0" borderId="23" xfId="51" applyFont="1" applyFill="1" applyBorder="1" applyProtection="1"/>
    <xf numFmtId="0" fontId="66" fillId="28" borderId="0" xfId="51" applyFont="1" applyFill="1" applyBorder="1" applyProtection="1"/>
    <xf numFmtId="0" fontId="66" fillId="28" borderId="23" xfId="51" applyFont="1" applyFill="1" applyBorder="1" applyProtection="1"/>
    <xf numFmtId="0" fontId="66" fillId="0" borderId="22" xfId="51" applyFont="1" applyFill="1" applyBorder="1" applyProtection="1">
      <protection locked="0"/>
    </xf>
    <xf numFmtId="170" fontId="66" fillId="29" borderId="23" xfId="51" applyNumberFormat="1" applyFont="1" applyFill="1" applyBorder="1" applyProtection="1"/>
    <xf numFmtId="0" fontId="66" fillId="0" borderId="26" xfId="51" applyFont="1" applyFill="1" applyBorder="1" applyAlignment="1" applyProtection="1">
      <alignment horizontal="right"/>
      <protection locked="0"/>
    </xf>
    <xf numFmtId="0" fontId="46" fillId="0" borderId="8" xfId="0" applyFont="1" applyBorder="1" applyProtection="1"/>
    <xf numFmtId="0" fontId="62" fillId="0" borderId="0" xfId="0" applyFont="1" applyFill="1" applyAlignment="1" applyProtection="1">
      <alignment wrapText="1"/>
      <protection locked="0"/>
    </xf>
    <xf numFmtId="0" fontId="63" fillId="0" borderId="0" xfId="0" applyFont="1" applyAlignment="1">
      <alignment wrapText="1"/>
    </xf>
    <xf numFmtId="0" fontId="56" fillId="27" borderId="20" xfId="51" applyFont="1" applyFill="1" applyBorder="1" applyAlignment="1" applyProtection="1">
      <alignment horizontal="center" vertical="center"/>
    </xf>
    <xf numFmtId="0" fontId="56" fillId="0" borderId="6" xfId="51" applyFont="1" applyBorder="1" applyAlignment="1"/>
    <xf numFmtId="0" fontId="46" fillId="0" borderId="21" xfId="0" applyFont="1" applyBorder="1" applyAlignment="1"/>
    <xf numFmtId="0" fontId="56" fillId="27" borderId="22" xfId="51" applyFont="1" applyFill="1" applyBorder="1" applyAlignment="1" applyProtection="1">
      <alignment horizontal="center" vertical="center"/>
    </xf>
    <xf numFmtId="0" fontId="56" fillId="0" borderId="0" xfId="51" applyFont="1" applyBorder="1" applyAlignment="1"/>
    <xf numFmtId="0" fontId="46" fillId="0" borderId="23" xfId="0" applyFont="1" applyBorder="1" applyAlignment="1"/>
    <xf numFmtId="0" fontId="58" fillId="27" borderId="20" xfId="51" applyFont="1" applyFill="1" applyBorder="1" applyAlignment="1" applyProtection="1">
      <alignment horizontal="center" vertical="center"/>
    </xf>
    <xf numFmtId="0" fontId="58" fillId="0" borderId="6" xfId="51" applyFont="1" applyBorder="1" applyAlignment="1"/>
    <xf numFmtId="0" fontId="59" fillId="0" borderId="21" xfId="0" applyFont="1" applyBorder="1" applyAlignment="1"/>
    <xf numFmtId="0" fontId="58" fillId="27" borderId="22" xfId="51" applyFont="1" applyFill="1" applyBorder="1" applyAlignment="1" applyProtection="1">
      <alignment horizontal="center" vertical="center"/>
    </xf>
    <xf numFmtId="0" fontId="58" fillId="0" borderId="0" xfId="51" applyFont="1" applyBorder="1" applyAlignment="1"/>
    <xf numFmtId="0" fontId="59" fillId="0" borderId="23" xfId="0" applyFont="1" applyBorder="1" applyAlignment="1"/>
    <xf numFmtId="0" fontId="57" fillId="29" borderId="22" xfId="51" applyFont="1" applyFill="1" applyBorder="1" applyAlignment="1" applyProtection="1">
      <alignment horizontal="left"/>
    </xf>
    <xf numFmtId="0" fontId="57" fillId="29" borderId="0" xfId="51" applyFont="1" applyFill="1" applyBorder="1" applyAlignment="1">
      <alignment horizontal="left"/>
    </xf>
    <xf numFmtId="0" fontId="48" fillId="0" borderId="0" xfId="0" applyFont="1" applyFill="1" applyAlignment="1" applyProtection="1">
      <alignment wrapText="1"/>
      <protection locked="0"/>
    </xf>
    <xf numFmtId="0" fontId="49" fillId="0" borderId="0" xfId="0" applyFont="1" applyAlignment="1">
      <alignment wrapText="1"/>
    </xf>
    <xf numFmtId="0" fontId="53" fillId="27" borderId="0" xfId="51" applyFont="1" applyFill="1" applyAlignment="1" applyProtection="1">
      <alignment horizontal="center" vertical="center"/>
    </xf>
    <xf numFmtId="0" fontId="53" fillId="0" borderId="0" xfId="51" applyFont="1" applyAlignment="1"/>
    <xf numFmtId="0" fontId="31" fillId="29" borderId="0" xfId="51" applyFill="1" applyAlignment="1" applyProtection="1">
      <alignment horizontal="left"/>
    </xf>
    <xf numFmtId="0" fontId="31" fillId="29" borderId="0" xfId="51" applyFill="1" applyAlignment="1">
      <alignment horizontal="left"/>
    </xf>
    <xf numFmtId="0" fontId="56" fillId="27" borderId="0" xfId="51" applyFont="1" applyFill="1" applyAlignment="1" applyProtection="1">
      <alignment horizontal="center" vertical="center"/>
    </xf>
    <xf numFmtId="0" fontId="56" fillId="0" borderId="0" xfId="51" applyFont="1" applyAlignment="1"/>
    <xf numFmtId="0" fontId="3" fillId="27" borderId="0" xfId="0" applyFont="1" applyFill="1" applyAlignment="1" applyProtection="1">
      <alignment horizontal="center" vertical="center"/>
    </xf>
    <xf numFmtId="0" fontId="0" fillId="0" borderId="0" xfId="0" applyAlignment="1"/>
    <xf numFmtId="0" fontId="42" fillId="27" borderId="0" xfId="0" applyFont="1" applyFill="1" applyAlignment="1" applyProtection="1">
      <alignment horizontal="center" vertical="center"/>
    </xf>
    <xf numFmtId="0" fontId="41" fillId="27" borderId="0" xfId="0" applyFont="1" applyFill="1" applyAlignment="1" applyProtection="1">
      <alignment horizontal="center" vertical="center"/>
    </xf>
    <xf numFmtId="0" fontId="8" fillId="0" borderId="0" xfId="52" applyFont="1" applyAlignment="1" applyProtection="1">
      <alignment horizontal="center" vertical="center"/>
    </xf>
    <xf numFmtId="0" fontId="8" fillId="0" borderId="0" xfId="52" applyAlignment="1" applyProtection="1">
      <alignment horizontal="center" vertical="center"/>
    </xf>
    <xf numFmtId="0" fontId="43" fillId="0" borderId="0" xfId="0" applyFont="1" applyFill="1" applyAlignment="1" applyProtection="1">
      <alignment wrapText="1"/>
      <protection locked="0"/>
    </xf>
    <xf numFmtId="0" fontId="44" fillId="0" borderId="0" xfId="0" applyFont="1" applyAlignment="1">
      <alignment wrapText="1"/>
    </xf>
    <xf numFmtId="0" fontId="45" fillId="28" borderId="0" xfId="0" applyFont="1" applyFill="1" applyAlignment="1" applyProtection="1">
      <alignment horizontal="right"/>
    </xf>
    <xf numFmtId="0" fontId="46" fillId="0" borderId="0" xfId="0" applyFont="1" applyAlignment="1"/>
    <xf numFmtId="170" fontId="66" fillId="29" borderId="12" xfId="51" applyNumberFormat="1" applyFont="1" applyFill="1" applyBorder="1" applyProtection="1"/>
    <xf numFmtId="170" fontId="66" fillId="29" borderId="28" xfId="51" applyNumberFormat="1" applyFont="1" applyFill="1" applyBorder="1" applyProtection="1"/>
  </cellXfs>
  <cellStyles count="7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 xfId="75" builtinId="3"/>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590550</xdr:colOff>
      <xdr:row>1</xdr:row>
      <xdr:rowOff>47625</xdr:rowOff>
    </xdr:to>
    <xdr:sp macro="" textlink="">
      <xdr:nvSpPr>
        <xdr:cNvPr id="1026" name="Rectangle 2"/>
        <xdr:cNvSpPr>
          <a:spLocks noChangeArrowheads="1"/>
        </xdr:cNvSpPr>
      </xdr:nvSpPr>
      <xdr:spPr bwMode="auto">
        <a:xfrm>
          <a:off x="0" y="0"/>
          <a:ext cx="704850" cy="21907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8"/>
  <sheetViews>
    <sheetView tabSelected="1" view="pageBreakPreview" topLeftCell="A7" zoomScaleNormal="115" zoomScaleSheetLayoutView="100" workbookViewId="0">
      <selection activeCell="C26" sqref="C26:E26"/>
    </sheetView>
  </sheetViews>
  <sheetFormatPr defaultColWidth="9.140625" defaultRowHeight="12" x14ac:dyDescent="0.2"/>
  <cols>
    <col min="1" max="1" width="41.85546875" style="38" customWidth="1"/>
    <col min="2" max="2" width="1.5703125" style="38" customWidth="1"/>
    <col min="3" max="5" width="22.28515625" style="38" customWidth="1"/>
    <col min="6" max="16384" width="9.140625" style="38"/>
  </cols>
  <sheetData>
    <row r="1" spans="1:5" ht="21" x14ac:dyDescent="0.35">
      <c r="A1" s="101" t="s">
        <v>4</v>
      </c>
      <c r="B1" s="102"/>
      <c r="C1" s="102"/>
      <c r="D1" s="102"/>
      <c r="E1" s="103"/>
    </row>
    <row r="2" spans="1:5" ht="21" x14ac:dyDescent="0.35">
      <c r="A2" s="104" t="s">
        <v>10</v>
      </c>
      <c r="B2" s="105"/>
      <c r="C2" s="105"/>
      <c r="D2" s="105"/>
      <c r="E2" s="106"/>
    </row>
    <row r="3" spans="1:5" ht="21" x14ac:dyDescent="0.35">
      <c r="A3" s="104" t="s">
        <v>39</v>
      </c>
      <c r="B3" s="105"/>
      <c r="C3" s="105"/>
      <c r="D3" s="105"/>
      <c r="E3" s="106"/>
    </row>
    <row r="4" spans="1:5" ht="21" x14ac:dyDescent="0.35">
      <c r="A4" s="104" t="s">
        <v>49</v>
      </c>
      <c r="B4" s="105"/>
      <c r="C4" s="105"/>
      <c r="D4" s="105"/>
      <c r="E4" s="106"/>
    </row>
    <row r="5" spans="1:5" ht="11.25" customHeight="1" x14ac:dyDescent="0.35">
      <c r="A5" s="77"/>
      <c r="B5" s="78"/>
      <c r="C5" s="78"/>
      <c r="D5" s="78"/>
      <c r="E5" s="79"/>
    </row>
    <row r="6" spans="1:5" ht="21" x14ac:dyDescent="0.35">
      <c r="A6" s="80" t="s">
        <v>6</v>
      </c>
      <c r="B6" s="81"/>
      <c r="C6" s="82">
        <v>44012</v>
      </c>
      <c r="D6" s="82">
        <v>43646</v>
      </c>
      <c r="E6" s="83" t="s">
        <v>45</v>
      </c>
    </row>
    <row r="7" spans="1:5" ht="21" x14ac:dyDescent="0.35">
      <c r="A7" s="77" t="s">
        <v>11</v>
      </c>
      <c r="B7" s="84"/>
      <c r="C7" s="84">
        <f>285410+8175+375</f>
        <v>293960</v>
      </c>
      <c r="D7" s="84">
        <v>340466</v>
      </c>
      <c r="E7" s="85">
        <f>C7-D7</f>
        <v>-46506</v>
      </c>
    </row>
    <row r="8" spans="1:5" ht="21" x14ac:dyDescent="0.35">
      <c r="A8" s="77" t="s">
        <v>12</v>
      </c>
      <c r="B8" s="84"/>
      <c r="C8" s="84">
        <v>301657</v>
      </c>
      <c r="D8" s="84">
        <v>301662</v>
      </c>
      <c r="E8" s="85">
        <f t="shared" ref="E8:E12" si="0">C8-D8</f>
        <v>-5</v>
      </c>
    </row>
    <row r="9" spans="1:5" ht="21" x14ac:dyDescent="0.35">
      <c r="A9" s="77" t="s">
        <v>32</v>
      </c>
      <c r="B9" s="84"/>
      <c r="C9" s="84">
        <v>60051</v>
      </c>
      <c r="D9" s="84">
        <v>84779</v>
      </c>
      <c r="E9" s="85">
        <f t="shared" si="0"/>
        <v>-24728</v>
      </c>
    </row>
    <row r="10" spans="1:5" ht="21" x14ac:dyDescent="0.35">
      <c r="A10" s="77" t="s">
        <v>33</v>
      </c>
      <c r="B10" s="86"/>
      <c r="C10" s="86">
        <f>186462+2091+19032</f>
        <v>207585</v>
      </c>
      <c r="D10" s="86">
        <v>175455</v>
      </c>
      <c r="E10" s="87">
        <f t="shared" si="0"/>
        <v>32130</v>
      </c>
    </row>
    <row r="11" spans="1:5" ht="21" x14ac:dyDescent="0.35">
      <c r="A11" s="77" t="s">
        <v>38</v>
      </c>
      <c r="B11" s="86"/>
      <c r="C11" s="86">
        <f>222322+7200</f>
        <v>229522</v>
      </c>
      <c r="D11" s="86">
        <v>30681</v>
      </c>
      <c r="E11" s="87">
        <f t="shared" si="0"/>
        <v>198841</v>
      </c>
    </row>
    <row r="12" spans="1:5" ht="21" x14ac:dyDescent="0.35">
      <c r="A12" s="77" t="s">
        <v>40</v>
      </c>
      <c r="B12" s="86"/>
      <c r="C12" s="86">
        <f>5788.84+340-340</f>
        <v>5788.84</v>
      </c>
      <c r="D12" s="86">
        <f>12627.04+990-840</f>
        <v>12777.04</v>
      </c>
      <c r="E12" s="87">
        <f t="shared" si="0"/>
        <v>-6988.2000000000007</v>
      </c>
    </row>
    <row r="13" spans="1:5" ht="21" x14ac:dyDescent="0.35">
      <c r="A13" s="88" t="s">
        <v>31</v>
      </c>
      <c r="B13" s="89"/>
      <c r="C13" s="90">
        <f>SUM(C7:C12)</f>
        <v>1098563.8400000001</v>
      </c>
      <c r="D13" s="90">
        <f>SUM(D7:D12)</f>
        <v>945820.04</v>
      </c>
      <c r="E13" s="91">
        <f>C13-D13</f>
        <v>152743.80000000005</v>
      </c>
    </row>
    <row r="14" spans="1:5" ht="18.75" customHeight="1" x14ac:dyDescent="0.35">
      <c r="A14" s="77"/>
      <c r="B14" s="78"/>
      <c r="C14" s="78"/>
      <c r="D14" s="78"/>
      <c r="E14" s="92"/>
    </row>
    <row r="15" spans="1:5" ht="21" x14ac:dyDescent="0.35">
      <c r="A15" s="80" t="s">
        <v>7</v>
      </c>
      <c r="B15" s="93"/>
      <c r="C15" s="93"/>
      <c r="D15" s="93"/>
      <c r="E15" s="94"/>
    </row>
    <row r="16" spans="1:5" ht="21" x14ac:dyDescent="0.35">
      <c r="A16" s="77" t="s">
        <v>1</v>
      </c>
      <c r="B16" s="84"/>
      <c r="C16" s="84">
        <v>257944</v>
      </c>
      <c r="D16" s="84">
        <v>246217</v>
      </c>
      <c r="E16" s="85">
        <f>C16-D16</f>
        <v>11727</v>
      </c>
    </row>
    <row r="17" spans="1:5" ht="21" x14ac:dyDescent="0.35">
      <c r="A17" s="77" t="s">
        <v>2</v>
      </c>
      <c r="B17" s="84"/>
      <c r="C17" s="84">
        <v>41472</v>
      </c>
      <c r="D17" s="84">
        <v>54685</v>
      </c>
      <c r="E17" s="85">
        <f t="shared" ref="E17:E23" si="1">C17-D17</f>
        <v>-13213</v>
      </c>
    </row>
    <row r="18" spans="1:5" ht="21" x14ac:dyDescent="0.35">
      <c r="A18" s="77" t="s">
        <v>3</v>
      </c>
      <c r="B18" s="84"/>
      <c r="C18" s="84">
        <v>77491</v>
      </c>
      <c r="D18" s="84">
        <v>73384</v>
      </c>
      <c r="E18" s="85">
        <f t="shared" si="1"/>
        <v>4107</v>
      </c>
    </row>
    <row r="19" spans="1:5" ht="21" x14ac:dyDescent="0.35">
      <c r="A19" s="95" t="s">
        <v>0</v>
      </c>
      <c r="B19" s="84"/>
      <c r="C19" s="84">
        <v>41831</v>
      </c>
      <c r="D19" s="84">
        <v>41800</v>
      </c>
      <c r="E19" s="85">
        <f t="shared" si="1"/>
        <v>31</v>
      </c>
    </row>
    <row r="20" spans="1:5" ht="21" x14ac:dyDescent="0.35">
      <c r="A20" s="95" t="s">
        <v>14</v>
      </c>
      <c r="B20" s="84"/>
      <c r="C20" s="84">
        <v>32023</v>
      </c>
      <c r="D20" s="84">
        <v>57236</v>
      </c>
      <c r="E20" s="85">
        <f t="shared" si="1"/>
        <v>-25213</v>
      </c>
    </row>
    <row r="21" spans="1:5" ht="21" x14ac:dyDescent="0.35">
      <c r="A21" s="95" t="s">
        <v>34</v>
      </c>
      <c r="B21" s="84"/>
      <c r="C21" s="84">
        <v>100553</v>
      </c>
      <c r="D21" s="84">
        <v>100550</v>
      </c>
      <c r="E21" s="85">
        <f t="shared" si="1"/>
        <v>3</v>
      </c>
    </row>
    <row r="22" spans="1:5" ht="21" x14ac:dyDescent="0.35">
      <c r="A22" s="95" t="s">
        <v>35</v>
      </c>
      <c r="B22" s="84"/>
      <c r="C22" s="84">
        <v>101652</v>
      </c>
      <c r="D22" s="84">
        <v>99660</v>
      </c>
      <c r="E22" s="85">
        <f t="shared" si="1"/>
        <v>1992</v>
      </c>
    </row>
    <row r="23" spans="1:5" ht="21" x14ac:dyDescent="0.35">
      <c r="A23" s="95" t="s">
        <v>36</v>
      </c>
      <c r="B23" s="84"/>
      <c r="C23" s="84">
        <f>267377-100553-101652</f>
        <v>65172</v>
      </c>
      <c r="D23" s="84">
        <v>58402</v>
      </c>
      <c r="E23" s="85">
        <f t="shared" si="1"/>
        <v>6770</v>
      </c>
    </row>
    <row r="24" spans="1:5" ht="21" x14ac:dyDescent="0.35">
      <c r="A24" s="88" t="s">
        <v>50</v>
      </c>
      <c r="B24" s="89"/>
      <c r="C24" s="90">
        <f>SUM(C16:C23)</f>
        <v>718138</v>
      </c>
      <c r="D24" s="90">
        <f>SUM(D16:D23)</f>
        <v>731934</v>
      </c>
      <c r="E24" s="91">
        <f>C24-D24</f>
        <v>-13796</v>
      </c>
    </row>
    <row r="25" spans="1:5" ht="9" customHeight="1" x14ac:dyDescent="0.35">
      <c r="A25" s="88"/>
      <c r="B25" s="89"/>
      <c r="C25" s="89"/>
      <c r="D25" s="89"/>
      <c r="E25" s="96">
        <f t="shared" ref="E14:E25" si="2">D25-C25</f>
        <v>0</v>
      </c>
    </row>
    <row r="26" spans="1:5" ht="27" customHeight="1" thickBot="1" x14ac:dyDescent="0.4">
      <c r="A26" s="97" t="s">
        <v>42</v>
      </c>
      <c r="B26" s="98"/>
      <c r="C26" s="133">
        <f>C13-C24</f>
        <v>380425.84000000008</v>
      </c>
      <c r="D26" s="133">
        <f t="shared" ref="D26" si="3">D13-D24</f>
        <v>213886.04000000004</v>
      </c>
      <c r="E26" s="134">
        <f>C26-D26</f>
        <v>166539.80000000005</v>
      </c>
    </row>
    <row r="27" spans="1:5" ht="15.75" thickBot="1" x14ac:dyDescent="0.25">
      <c r="A27" s="74"/>
      <c r="B27" s="75"/>
      <c r="C27" s="75"/>
      <c r="D27" s="75"/>
      <c r="E27" s="76"/>
    </row>
    <row r="28" spans="1:5" x14ac:dyDescent="0.2">
      <c r="A28" s="55" t="s">
        <v>46</v>
      </c>
      <c r="B28" s="69"/>
      <c r="C28" s="69"/>
      <c r="D28" s="69"/>
      <c r="E28" s="70"/>
    </row>
    <row r="29" spans="1:5" x14ac:dyDescent="0.2">
      <c r="A29" s="51" t="s">
        <v>47</v>
      </c>
      <c r="B29" s="66"/>
      <c r="C29" s="66"/>
      <c r="D29" s="66"/>
      <c r="E29" s="58"/>
    </row>
    <row r="30" spans="1:5" ht="12.75" thickBot="1" x14ac:dyDescent="0.25">
      <c r="A30" s="71" t="s">
        <v>48</v>
      </c>
      <c r="B30" s="72"/>
      <c r="C30" s="72"/>
      <c r="D30" s="72"/>
      <c r="E30" s="73"/>
    </row>
    <row r="31" spans="1:5" x14ac:dyDescent="0.2">
      <c r="A31" s="45"/>
      <c r="B31" s="45"/>
      <c r="C31" s="45"/>
      <c r="D31" s="45"/>
    </row>
    <row r="32" spans="1:5" x14ac:dyDescent="0.2">
      <c r="A32" s="45"/>
      <c r="B32" s="45"/>
      <c r="C32" s="45"/>
      <c r="D32" s="45"/>
    </row>
    <row r="33" spans="1:4" x14ac:dyDescent="0.2">
      <c r="A33" s="45"/>
      <c r="B33" s="45"/>
      <c r="C33" s="45"/>
      <c r="D33" s="45"/>
    </row>
    <row r="34" spans="1:4" x14ac:dyDescent="0.2">
      <c r="A34" s="45"/>
      <c r="B34" s="45"/>
      <c r="C34" s="45"/>
      <c r="D34" s="45"/>
    </row>
    <row r="35" spans="1:4" x14ac:dyDescent="0.2">
      <c r="A35" s="45"/>
      <c r="B35" s="45"/>
      <c r="C35" s="45"/>
      <c r="D35" s="45"/>
    </row>
    <row r="36" spans="1:4" x14ac:dyDescent="0.2">
      <c r="A36" s="45"/>
      <c r="B36" s="45"/>
      <c r="C36" s="45"/>
      <c r="D36" s="45"/>
    </row>
    <row r="37" spans="1:4" x14ac:dyDescent="0.2">
      <c r="A37" s="45"/>
      <c r="B37" s="45"/>
      <c r="C37" s="45"/>
      <c r="D37" s="45"/>
    </row>
    <row r="38" spans="1:4" x14ac:dyDescent="0.2">
      <c r="A38" s="45"/>
      <c r="B38" s="45"/>
      <c r="C38" s="45"/>
      <c r="D38" s="45"/>
    </row>
    <row r="39" spans="1:4" x14ac:dyDescent="0.2">
      <c r="A39" s="45"/>
      <c r="B39" s="45"/>
      <c r="C39" s="45"/>
      <c r="D39" s="45"/>
    </row>
    <row r="40" spans="1:4" x14ac:dyDescent="0.2">
      <c r="A40" s="45"/>
      <c r="B40" s="45"/>
      <c r="C40" s="45"/>
      <c r="D40" s="45"/>
    </row>
    <row r="41" spans="1:4" x14ac:dyDescent="0.2">
      <c r="A41" s="45"/>
      <c r="B41" s="45"/>
      <c r="C41" s="45"/>
      <c r="D41" s="45"/>
    </row>
    <row r="42" spans="1:4" x14ac:dyDescent="0.2">
      <c r="A42" s="45"/>
      <c r="B42" s="45"/>
      <c r="C42" s="45"/>
      <c r="D42" s="45"/>
    </row>
    <row r="43" spans="1:4" x14ac:dyDescent="0.2">
      <c r="A43" s="47"/>
      <c r="B43" s="48"/>
      <c r="C43" s="48"/>
      <c r="D43" s="48"/>
    </row>
    <row r="44" spans="1:4" x14ac:dyDescent="0.2">
      <c r="A44" s="47"/>
      <c r="B44" s="48"/>
      <c r="C44" s="48"/>
      <c r="D44" s="48"/>
    </row>
    <row r="45" spans="1:4" x14ac:dyDescent="0.2">
      <c r="A45" s="47"/>
      <c r="B45" s="48"/>
      <c r="C45" s="48"/>
      <c r="D45" s="48"/>
    </row>
    <row r="46" spans="1:4" x14ac:dyDescent="0.2">
      <c r="A46" s="47"/>
      <c r="B46" s="48"/>
      <c r="C46" s="48"/>
      <c r="D46" s="48"/>
    </row>
    <row r="47" spans="1:4" x14ac:dyDescent="0.2">
      <c r="A47" s="47"/>
      <c r="B47" s="48"/>
      <c r="C47" s="48"/>
      <c r="D47" s="48"/>
    </row>
    <row r="48" spans="1:4" x14ac:dyDescent="0.2">
      <c r="A48" s="47"/>
      <c r="B48" s="48"/>
      <c r="C48" s="48"/>
      <c r="D48" s="48"/>
    </row>
    <row r="49" spans="1:4" x14ac:dyDescent="0.2">
      <c r="A49" s="47"/>
      <c r="B49" s="48"/>
      <c r="C49" s="48"/>
      <c r="D49" s="48"/>
    </row>
    <row r="50" spans="1:4" x14ac:dyDescent="0.2">
      <c r="A50" s="47"/>
      <c r="B50" s="48"/>
      <c r="C50" s="48"/>
      <c r="D50" s="48"/>
    </row>
    <row r="51" spans="1:4" x14ac:dyDescent="0.2">
      <c r="A51" s="47"/>
      <c r="B51" s="48"/>
      <c r="C51" s="48"/>
      <c r="D51" s="48"/>
    </row>
    <row r="52" spans="1:4" x14ac:dyDescent="0.2">
      <c r="A52" s="47"/>
      <c r="B52" s="48"/>
      <c r="C52" s="48"/>
      <c r="D52" s="48"/>
    </row>
    <row r="53" spans="1:4" x14ac:dyDescent="0.2">
      <c r="A53" s="47"/>
      <c r="B53" s="48"/>
      <c r="C53" s="48"/>
      <c r="D53" s="48"/>
    </row>
    <row r="54" spans="1:4" x14ac:dyDescent="0.2">
      <c r="A54" s="47"/>
      <c r="B54" s="48"/>
      <c r="C54" s="48"/>
      <c r="D54" s="48"/>
    </row>
    <row r="55" spans="1:4" x14ac:dyDescent="0.2">
      <c r="A55" s="47"/>
      <c r="B55" s="48"/>
      <c r="C55" s="48"/>
      <c r="D55" s="48"/>
    </row>
    <row r="56" spans="1:4" x14ac:dyDescent="0.2">
      <c r="A56" s="47"/>
      <c r="B56" s="48"/>
      <c r="C56" s="48"/>
      <c r="D56" s="48"/>
    </row>
    <row r="57" spans="1:4" x14ac:dyDescent="0.2">
      <c r="A57" s="47"/>
      <c r="B57" s="48"/>
      <c r="C57" s="48"/>
      <c r="D57" s="48"/>
    </row>
    <row r="58" spans="1:4" x14ac:dyDescent="0.2">
      <c r="A58" s="47"/>
      <c r="B58" s="48"/>
      <c r="C58" s="48"/>
      <c r="D58" s="48"/>
    </row>
    <row r="59" spans="1:4" x14ac:dyDescent="0.2">
      <c r="A59" s="47"/>
      <c r="B59" s="48"/>
      <c r="C59" s="48"/>
      <c r="D59" s="48"/>
    </row>
    <row r="60" spans="1:4" x14ac:dyDescent="0.2">
      <c r="A60" s="47"/>
      <c r="B60" s="48"/>
      <c r="C60" s="48"/>
      <c r="D60" s="48"/>
    </row>
    <row r="61" spans="1:4" x14ac:dyDescent="0.2">
      <c r="A61" s="47"/>
      <c r="B61" s="48"/>
      <c r="C61" s="48"/>
      <c r="D61" s="48"/>
    </row>
    <row r="62" spans="1:4" ht="23.25" customHeight="1" x14ac:dyDescent="0.2">
      <c r="A62" s="49" t="s">
        <v>29</v>
      </c>
    </row>
    <row r="63" spans="1:4" x14ac:dyDescent="0.2">
      <c r="A63" s="99" t="s">
        <v>26</v>
      </c>
      <c r="B63" s="100"/>
      <c r="C63" s="100"/>
      <c r="D63" s="100"/>
    </row>
    <row r="64" spans="1:4" x14ac:dyDescent="0.2">
      <c r="A64" s="100"/>
      <c r="B64" s="100"/>
      <c r="C64" s="100"/>
      <c r="D64" s="100"/>
    </row>
    <row r="65" spans="1:4" x14ac:dyDescent="0.2">
      <c r="A65" s="100"/>
      <c r="B65" s="100"/>
      <c r="C65" s="100"/>
      <c r="D65" s="100"/>
    </row>
    <row r="66" spans="1:4" x14ac:dyDescent="0.2">
      <c r="A66" s="100"/>
      <c r="B66" s="100"/>
      <c r="C66" s="100"/>
      <c r="D66" s="100"/>
    </row>
    <row r="67" spans="1:4" x14ac:dyDescent="0.2">
      <c r="A67" s="100"/>
      <c r="B67" s="100"/>
      <c r="C67" s="100"/>
      <c r="D67" s="100"/>
    </row>
    <row r="68" spans="1:4" ht="9" customHeight="1" x14ac:dyDescent="0.2">
      <c r="A68" s="100"/>
      <c r="B68" s="100"/>
      <c r="C68" s="100"/>
      <c r="D68" s="100"/>
    </row>
    <row r="69" spans="1:4" hidden="1" x14ac:dyDescent="0.2">
      <c r="A69" s="100"/>
      <c r="B69" s="100"/>
      <c r="C69" s="100"/>
      <c r="D69" s="100"/>
    </row>
    <row r="70" spans="1:4" hidden="1" x14ac:dyDescent="0.2">
      <c r="A70" s="100"/>
      <c r="B70" s="100"/>
      <c r="C70" s="100"/>
      <c r="D70" s="100"/>
    </row>
    <row r="71" spans="1:4" hidden="1" x14ac:dyDescent="0.2">
      <c r="A71" s="100"/>
      <c r="B71" s="100"/>
      <c r="C71" s="100"/>
      <c r="D71" s="100"/>
    </row>
    <row r="72" spans="1:4" x14ac:dyDescent="0.2">
      <c r="A72" s="45"/>
      <c r="B72" s="50"/>
      <c r="C72" s="50"/>
      <c r="D72" s="50"/>
    </row>
    <row r="73" spans="1:4" x14ac:dyDescent="0.2">
      <c r="A73" s="99" t="s">
        <v>25</v>
      </c>
      <c r="B73" s="100"/>
      <c r="C73" s="100"/>
      <c r="D73" s="100"/>
    </row>
    <row r="74" spans="1:4" x14ac:dyDescent="0.2">
      <c r="A74" s="100"/>
      <c r="B74" s="100"/>
      <c r="C74" s="100"/>
      <c r="D74" s="100"/>
    </row>
    <row r="75" spans="1:4" x14ac:dyDescent="0.2">
      <c r="A75" s="100"/>
      <c r="B75" s="100"/>
      <c r="C75" s="100"/>
      <c r="D75" s="100"/>
    </row>
    <row r="76" spans="1:4" x14ac:dyDescent="0.2">
      <c r="A76" s="100"/>
      <c r="B76" s="100"/>
      <c r="C76" s="100"/>
      <c r="D76" s="100"/>
    </row>
    <row r="77" spans="1:4" x14ac:dyDescent="0.2">
      <c r="A77" s="100"/>
      <c r="B77" s="100"/>
      <c r="C77" s="100"/>
      <c r="D77" s="100"/>
    </row>
    <row r="78" spans="1:4" ht="2.25" customHeight="1" x14ac:dyDescent="0.2">
      <c r="A78" s="100"/>
      <c r="B78" s="100"/>
      <c r="C78" s="100"/>
      <c r="D78" s="100"/>
    </row>
    <row r="79" spans="1:4" ht="5.25" hidden="1" customHeight="1" x14ac:dyDescent="0.2">
      <c r="A79" s="100"/>
      <c r="B79" s="100"/>
      <c r="C79" s="100"/>
      <c r="D79" s="100"/>
    </row>
    <row r="80" spans="1:4" hidden="1" x14ac:dyDescent="0.2">
      <c r="A80" s="100"/>
      <c r="B80" s="100"/>
      <c r="C80" s="100"/>
      <c r="D80" s="100"/>
    </row>
    <row r="81" spans="1:4" hidden="1" x14ac:dyDescent="0.2">
      <c r="A81" s="100"/>
      <c r="B81" s="100"/>
      <c r="C81" s="100"/>
      <c r="D81" s="100"/>
    </row>
    <row r="82" spans="1:4" x14ac:dyDescent="0.2">
      <c r="A82" s="45"/>
      <c r="B82" s="45"/>
      <c r="C82" s="45"/>
      <c r="D82" s="45"/>
    </row>
    <row r="83" spans="1:4" x14ac:dyDescent="0.2">
      <c r="A83" s="99" t="s">
        <v>22</v>
      </c>
      <c r="B83" s="100"/>
      <c r="C83" s="100"/>
      <c r="D83" s="100"/>
    </row>
    <row r="84" spans="1:4" x14ac:dyDescent="0.2">
      <c r="A84" s="100"/>
      <c r="B84" s="100"/>
      <c r="C84" s="100"/>
      <c r="D84" s="100"/>
    </row>
    <row r="85" spans="1:4" ht="4.5" customHeight="1" x14ac:dyDescent="0.2">
      <c r="A85" s="100"/>
      <c r="B85" s="100"/>
      <c r="C85" s="100"/>
      <c r="D85" s="100"/>
    </row>
    <row r="86" spans="1:4" hidden="1" x14ac:dyDescent="0.2">
      <c r="A86" s="100"/>
      <c r="B86" s="100"/>
      <c r="C86" s="100"/>
      <c r="D86" s="100"/>
    </row>
    <row r="87" spans="1:4" ht="3" hidden="1" customHeight="1" x14ac:dyDescent="0.2">
      <c r="A87" s="100"/>
      <c r="B87" s="100"/>
      <c r="C87" s="100"/>
      <c r="D87" s="100"/>
    </row>
    <row r="88" spans="1:4" hidden="1" x14ac:dyDescent="0.2">
      <c r="A88" s="100"/>
      <c r="B88" s="100"/>
      <c r="C88" s="100"/>
      <c r="D88" s="100"/>
    </row>
    <row r="89" spans="1:4" hidden="1" x14ac:dyDescent="0.2">
      <c r="A89" s="100"/>
      <c r="B89" s="100"/>
      <c r="C89" s="100"/>
      <c r="D89" s="100"/>
    </row>
    <row r="90" spans="1:4" hidden="1" x14ac:dyDescent="0.2">
      <c r="A90" s="100"/>
      <c r="B90" s="100"/>
      <c r="C90" s="100"/>
      <c r="D90" s="100"/>
    </row>
    <row r="91" spans="1:4" hidden="1" x14ac:dyDescent="0.2">
      <c r="A91" s="100"/>
      <c r="B91" s="100"/>
      <c r="C91" s="100"/>
      <c r="D91" s="100"/>
    </row>
    <row r="92" spans="1:4" x14ac:dyDescent="0.2">
      <c r="A92" s="45"/>
      <c r="B92" s="45"/>
      <c r="C92" s="45"/>
      <c r="D92" s="45"/>
    </row>
    <row r="93" spans="1:4" x14ac:dyDescent="0.2">
      <c r="A93" s="99" t="s">
        <v>27</v>
      </c>
      <c r="B93" s="100"/>
      <c r="C93" s="100"/>
      <c r="D93" s="100"/>
    </row>
    <row r="94" spans="1:4" x14ac:dyDescent="0.2">
      <c r="A94" s="100"/>
      <c r="B94" s="100"/>
      <c r="C94" s="100"/>
      <c r="D94" s="100"/>
    </row>
    <row r="95" spans="1:4" x14ac:dyDescent="0.2">
      <c r="A95" s="100"/>
      <c r="B95" s="100"/>
      <c r="C95" s="100"/>
      <c r="D95" s="100"/>
    </row>
    <row r="96" spans="1:4" x14ac:dyDescent="0.2">
      <c r="A96" s="100"/>
      <c r="B96" s="100"/>
      <c r="C96" s="100"/>
      <c r="D96" s="100"/>
    </row>
    <row r="97" spans="1:4" x14ac:dyDescent="0.2">
      <c r="A97" s="100"/>
      <c r="B97" s="100"/>
      <c r="C97" s="100"/>
      <c r="D97" s="100"/>
    </row>
    <row r="98" spans="1:4" x14ac:dyDescent="0.2">
      <c r="A98" s="100"/>
      <c r="B98" s="100"/>
      <c r="C98" s="100"/>
      <c r="D98" s="100"/>
    </row>
    <row r="99" spans="1:4" ht="3.75" customHeight="1" x14ac:dyDescent="0.2">
      <c r="A99" s="100"/>
      <c r="B99" s="100"/>
      <c r="C99" s="100"/>
      <c r="D99" s="100"/>
    </row>
    <row r="100" spans="1:4" hidden="1" x14ac:dyDescent="0.2">
      <c r="A100" s="100"/>
      <c r="B100" s="100"/>
      <c r="C100" s="100"/>
      <c r="D100" s="100"/>
    </row>
    <row r="101" spans="1:4" ht="2.25" hidden="1" customHeight="1" x14ac:dyDescent="0.2">
      <c r="A101" s="100"/>
      <c r="B101" s="100"/>
      <c r="C101" s="100"/>
      <c r="D101" s="100"/>
    </row>
    <row r="102" spans="1:4" x14ac:dyDescent="0.2">
      <c r="A102" s="45"/>
      <c r="B102" s="45"/>
      <c r="C102" s="45"/>
      <c r="D102" s="45"/>
    </row>
    <row r="103" spans="1:4" x14ac:dyDescent="0.2">
      <c r="A103" s="99" t="s">
        <v>28</v>
      </c>
      <c r="B103" s="100"/>
      <c r="C103" s="100"/>
      <c r="D103" s="100"/>
    </row>
    <row r="104" spans="1:4" x14ac:dyDescent="0.2">
      <c r="A104" s="100"/>
      <c r="B104" s="100"/>
      <c r="C104" s="100"/>
      <c r="D104" s="100"/>
    </row>
    <row r="105" spans="1:4" x14ac:dyDescent="0.2">
      <c r="A105" s="100"/>
      <c r="B105" s="100"/>
      <c r="C105" s="100"/>
      <c r="D105" s="100"/>
    </row>
    <row r="106" spans="1:4" x14ac:dyDescent="0.2">
      <c r="A106" s="100"/>
      <c r="B106" s="100"/>
      <c r="C106" s="100"/>
      <c r="D106" s="100"/>
    </row>
    <row r="107" spans="1:4" x14ac:dyDescent="0.2">
      <c r="A107" s="100"/>
      <c r="B107" s="100"/>
      <c r="C107" s="100"/>
      <c r="D107" s="100"/>
    </row>
    <row r="108" spans="1:4" ht="3.75" customHeight="1" x14ac:dyDescent="0.2">
      <c r="A108" s="100"/>
      <c r="B108" s="100"/>
      <c r="C108" s="100"/>
      <c r="D108" s="100"/>
    </row>
    <row r="109" spans="1:4" ht="4.5" hidden="1" customHeight="1" x14ac:dyDescent="0.2">
      <c r="A109" s="100"/>
      <c r="B109" s="100"/>
      <c r="C109" s="100"/>
      <c r="D109" s="100"/>
    </row>
    <row r="110" spans="1:4" hidden="1" x14ac:dyDescent="0.2">
      <c r="A110" s="100"/>
      <c r="B110" s="100"/>
      <c r="C110" s="100"/>
      <c r="D110" s="100"/>
    </row>
    <row r="111" spans="1:4" hidden="1" x14ac:dyDescent="0.2">
      <c r="A111" s="100"/>
      <c r="B111" s="100"/>
      <c r="C111" s="100"/>
      <c r="D111" s="100"/>
    </row>
    <row r="112" spans="1:4" x14ac:dyDescent="0.2">
      <c r="A112" s="45"/>
      <c r="B112" s="45"/>
      <c r="C112" s="45"/>
      <c r="D112" s="45"/>
    </row>
    <row r="113" spans="1:4" x14ac:dyDescent="0.2">
      <c r="A113" s="99" t="s">
        <v>24</v>
      </c>
      <c r="B113" s="100"/>
      <c r="C113" s="100"/>
      <c r="D113" s="100"/>
    </row>
    <row r="114" spans="1:4" x14ac:dyDescent="0.2">
      <c r="A114" s="100"/>
      <c r="B114" s="100"/>
      <c r="C114" s="100"/>
      <c r="D114" s="100"/>
    </row>
    <row r="115" spans="1:4" ht="11.25" customHeight="1" x14ac:dyDescent="0.2">
      <c r="A115" s="100"/>
      <c r="B115" s="100"/>
      <c r="C115" s="100"/>
      <c r="D115" s="100"/>
    </row>
    <row r="116" spans="1:4" ht="6" hidden="1" customHeight="1" x14ac:dyDescent="0.2">
      <c r="A116" s="100"/>
      <c r="B116" s="100"/>
      <c r="C116" s="100"/>
      <c r="D116" s="100"/>
    </row>
    <row r="117" spans="1:4" ht="9" hidden="1" customHeight="1" x14ac:dyDescent="0.2">
      <c r="A117" s="100"/>
      <c r="B117" s="100"/>
      <c r="C117" s="100"/>
      <c r="D117" s="100"/>
    </row>
    <row r="118" spans="1:4" hidden="1" x14ac:dyDescent="0.2">
      <c r="A118" s="100"/>
      <c r="B118" s="100"/>
      <c r="C118" s="100"/>
      <c r="D118" s="100"/>
    </row>
    <row r="119" spans="1:4" ht="0.75" hidden="1" customHeight="1" x14ac:dyDescent="0.2">
      <c r="A119" s="100"/>
      <c r="B119" s="100"/>
      <c r="C119" s="100"/>
      <c r="D119" s="100"/>
    </row>
    <row r="120" spans="1:4" hidden="1" x14ac:dyDescent="0.2">
      <c r="A120" s="100"/>
      <c r="B120" s="100"/>
      <c r="C120" s="100"/>
      <c r="D120" s="100"/>
    </row>
    <row r="121" spans="1:4" hidden="1" x14ac:dyDescent="0.2">
      <c r="A121" s="100"/>
      <c r="B121" s="100"/>
      <c r="C121" s="100"/>
      <c r="D121" s="100"/>
    </row>
    <row r="122" spans="1:4" x14ac:dyDescent="0.2">
      <c r="A122" s="45" t="s">
        <v>23</v>
      </c>
      <c r="B122" s="45"/>
      <c r="C122" s="45"/>
      <c r="D122" s="45"/>
    </row>
    <row r="123" spans="1:4" x14ac:dyDescent="0.2">
      <c r="A123" s="45"/>
      <c r="B123" s="45"/>
      <c r="C123" s="45"/>
      <c r="D123" s="45"/>
    </row>
    <row r="138" spans="1:4" x14ac:dyDescent="0.2">
      <c r="A138" s="20" t="s">
        <v>7</v>
      </c>
      <c r="B138" s="20"/>
      <c r="C138" s="20"/>
      <c r="D138" s="20"/>
    </row>
  </sheetData>
  <mergeCells count="10">
    <mergeCell ref="A63:D71"/>
    <mergeCell ref="A1:E1"/>
    <mergeCell ref="A2:E2"/>
    <mergeCell ref="A3:E3"/>
    <mergeCell ref="A4:E4"/>
    <mergeCell ref="A73:D81"/>
    <mergeCell ref="A83:D91"/>
    <mergeCell ref="A93:D101"/>
    <mergeCell ref="A103:D111"/>
    <mergeCell ref="A113:D121"/>
  </mergeCells>
  <pageMargins left="0.7" right="0.7" top="0.75" bottom="0.75" header="0.3" footer="0.3"/>
  <pageSetup scale="7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0"/>
  <sheetViews>
    <sheetView zoomScale="115" zoomScaleNormal="115" zoomScaleSheetLayoutView="100" workbookViewId="0">
      <selection activeCell="C6" sqref="C6"/>
    </sheetView>
  </sheetViews>
  <sheetFormatPr defaultColWidth="9.140625" defaultRowHeight="12" x14ac:dyDescent="0.2"/>
  <cols>
    <col min="1" max="1" width="25.42578125" style="38" customWidth="1"/>
    <col min="2" max="2" width="1.5703125" style="38" customWidth="1"/>
    <col min="3" max="5" width="12.28515625" style="38" customWidth="1"/>
    <col min="6" max="16384" width="9.140625" style="38"/>
  </cols>
  <sheetData>
    <row r="1" spans="1:5" x14ac:dyDescent="0.2">
      <c r="A1" s="107" t="s">
        <v>4</v>
      </c>
      <c r="B1" s="108"/>
      <c r="C1" s="108"/>
      <c r="D1" s="108"/>
      <c r="E1" s="109"/>
    </row>
    <row r="2" spans="1:5" x14ac:dyDescent="0.2">
      <c r="A2" s="110" t="s">
        <v>10</v>
      </c>
      <c r="B2" s="111"/>
      <c r="C2" s="111"/>
      <c r="D2" s="111"/>
      <c r="E2" s="112"/>
    </row>
    <row r="3" spans="1:5" x14ac:dyDescent="0.2">
      <c r="A3" s="110" t="s">
        <v>39</v>
      </c>
      <c r="B3" s="111"/>
      <c r="C3" s="111"/>
      <c r="D3" s="111"/>
      <c r="E3" s="112"/>
    </row>
    <row r="4" spans="1:5" x14ac:dyDescent="0.2">
      <c r="A4" s="110" t="s">
        <v>44</v>
      </c>
      <c r="B4" s="111"/>
      <c r="C4" s="111"/>
      <c r="D4" s="111"/>
      <c r="E4" s="112"/>
    </row>
    <row r="5" spans="1:5" ht="11.25" customHeight="1" x14ac:dyDescent="0.2">
      <c r="A5" s="51"/>
      <c r="B5" s="52"/>
      <c r="C5" s="52"/>
      <c r="D5" s="53"/>
      <c r="E5" s="54"/>
    </row>
    <row r="6" spans="1:5" x14ac:dyDescent="0.2">
      <c r="A6" s="55" t="s">
        <v>6</v>
      </c>
      <c r="B6" s="39"/>
      <c r="C6" s="40">
        <v>43646</v>
      </c>
      <c r="D6" s="40">
        <v>43281</v>
      </c>
      <c r="E6" s="56" t="s">
        <v>45</v>
      </c>
    </row>
    <row r="7" spans="1:5" x14ac:dyDescent="0.2">
      <c r="A7" s="51" t="s">
        <v>11</v>
      </c>
      <c r="B7" s="57"/>
      <c r="C7" s="57">
        <v>340466</v>
      </c>
      <c r="D7" s="57">
        <v>316532.61</v>
      </c>
      <c r="E7" s="58">
        <f>C7-D7</f>
        <v>23933.390000000014</v>
      </c>
    </row>
    <row r="8" spans="1:5" x14ac:dyDescent="0.2">
      <c r="A8" s="51" t="s">
        <v>12</v>
      </c>
      <c r="B8" s="57"/>
      <c r="C8" s="57">
        <v>301662</v>
      </c>
      <c r="D8" s="57">
        <v>301652</v>
      </c>
      <c r="E8" s="58">
        <f t="shared" ref="E8:E12" si="0">C8-D8</f>
        <v>10</v>
      </c>
    </row>
    <row r="9" spans="1:5" x14ac:dyDescent="0.2">
      <c r="A9" s="51" t="s">
        <v>32</v>
      </c>
      <c r="B9" s="57"/>
      <c r="C9" s="57">
        <v>84779</v>
      </c>
      <c r="D9" s="57">
        <v>51238.28</v>
      </c>
      <c r="E9" s="58">
        <f t="shared" si="0"/>
        <v>33540.720000000001</v>
      </c>
    </row>
    <row r="10" spans="1:5" x14ac:dyDescent="0.2">
      <c r="A10" s="51" t="s">
        <v>33</v>
      </c>
      <c r="B10" s="59"/>
      <c r="C10" s="59">
        <v>175455</v>
      </c>
      <c r="D10" s="57">
        <v>163747.4</v>
      </c>
      <c r="E10" s="58">
        <f t="shared" si="0"/>
        <v>11707.600000000006</v>
      </c>
    </row>
    <row r="11" spans="1:5" x14ac:dyDescent="0.2">
      <c r="A11" s="51" t="s">
        <v>38</v>
      </c>
      <c r="B11" s="59"/>
      <c r="C11" s="59">
        <v>30681</v>
      </c>
      <c r="D11" s="57">
        <v>51604.17</v>
      </c>
      <c r="E11" s="58">
        <f t="shared" si="0"/>
        <v>-20923.169999999998</v>
      </c>
    </row>
    <row r="12" spans="1:5" x14ac:dyDescent="0.2">
      <c r="A12" s="51" t="s">
        <v>40</v>
      </c>
      <c r="B12" s="59"/>
      <c r="C12" s="59">
        <f>12627.04+990-840</f>
        <v>12777.04</v>
      </c>
      <c r="D12" s="57">
        <v>20760</v>
      </c>
      <c r="E12" s="58">
        <f t="shared" si="0"/>
        <v>-7982.9599999999991</v>
      </c>
    </row>
    <row r="13" spans="1:5" x14ac:dyDescent="0.2">
      <c r="A13" s="60" t="s">
        <v>31</v>
      </c>
      <c r="B13" s="41"/>
      <c r="C13" s="42">
        <f>SUM(C7:C12)</f>
        <v>945820.04</v>
      </c>
      <c r="D13" s="42">
        <f>SUM(D7:D12)</f>
        <v>905534.46000000008</v>
      </c>
      <c r="E13" s="61">
        <f>SUM(E7:E12)</f>
        <v>40285.580000000024</v>
      </c>
    </row>
    <row r="14" spans="1:5" ht="9" customHeight="1" x14ac:dyDescent="0.2">
      <c r="A14" s="51"/>
      <c r="B14" s="52"/>
      <c r="C14" s="52"/>
      <c r="D14" s="52"/>
      <c r="E14" s="58"/>
    </row>
    <row r="15" spans="1:5" x14ac:dyDescent="0.2">
      <c r="A15" s="55" t="s">
        <v>7</v>
      </c>
      <c r="B15" s="43"/>
      <c r="C15" s="43"/>
      <c r="D15" s="39"/>
      <c r="E15" s="62"/>
    </row>
    <row r="16" spans="1:5" x14ac:dyDescent="0.2">
      <c r="A16" s="51" t="s">
        <v>1</v>
      </c>
      <c r="B16" s="57"/>
      <c r="C16" s="57">
        <v>246217</v>
      </c>
      <c r="D16" s="57">
        <v>232774</v>
      </c>
      <c r="E16" s="58">
        <f>C16-D16</f>
        <v>13443</v>
      </c>
    </row>
    <row r="17" spans="1:5" x14ac:dyDescent="0.2">
      <c r="A17" s="51" t="s">
        <v>2</v>
      </c>
      <c r="B17" s="57"/>
      <c r="C17" s="57">
        <v>54685</v>
      </c>
      <c r="D17" s="57">
        <v>46460</v>
      </c>
      <c r="E17" s="58">
        <f t="shared" ref="E17:E23" si="1">C17-D17</f>
        <v>8225</v>
      </c>
    </row>
    <row r="18" spans="1:5" x14ac:dyDescent="0.2">
      <c r="A18" s="51" t="s">
        <v>3</v>
      </c>
      <c r="B18" s="57"/>
      <c r="C18" s="57">
        <v>73384</v>
      </c>
      <c r="D18" s="57">
        <v>64853</v>
      </c>
      <c r="E18" s="58">
        <f t="shared" si="1"/>
        <v>8531</v>
      </c>
    </row>
    <row r="19" spans="1:5" x14ac:dyDescent="0.2">
      <c r="A19" s="63" t="s">
        <v>0</v>
      </c>
      <c r="B19" s="57"/>
      <c r="C19" s="57">
        <v>41800</v>
      </c>
      <c r="D19" s="57">
        <v>40608</v>
      </c>
      <c r="E19" s="58">
        <f t="shared" si="1"/>
        <v>1192</v>
      </c>
    </row>
    <row r="20" spans="1:5" x14ac:dyDescent="0.2">
      <c r="A20" s="63" t="s">
        <v>14</v>
      </c>
      <c r="B20" s="57"/>
      <c r="C20" s="57">
        <v>57236</v>
      </c>
      <c r="D20" s="57">
        <v>73683</v>
      </c>
      <c r="E20" s="58">
        <f t="shared" si="1"/>
        <v>-16447</v>
      </c>
    </row>
    <row r="21" spans="1:5" x14ac:dyDescent="0.2">
      <c r="A21" s="63" t="s">
        <v>34</v>
      </c>
      <c r="B21" s="57"/>
      <c r="C21" s="57">
        <v>100550</v>
      </c>
      <c r="D21" s="57">
        <v>100553</v>
      </c>
      <c r="E21" s="58">
        <f t="shared" si="1"/>
        <v>-3</v>
      </c>
    </row>
    <row r="22" spans="1:5" x14ac:dyDescent="0.2">
      <c r="A22" s="63" t="s">
        <v>35</v>
      </c>
      <c r="B22" s="57"/>
      <c r="C22" s="57">
        <v>99660</v>
      </c>
      <c r="D22" s="57">
        <v>99705</v>
      </c>
      <c r="E22" s="58">
        <f t="shared" si="1"/>
        <v>-45</v>
      </c>
    </row>
    <row r="23" spans="1:5" x14ac:dyDescent="0.2">
      <c r="A23" s="63" t="s">
        <v>36</v>
      </c>
      <c r="B23" s="57"/>
      <c r="C23" s="57">
        <v>58402</v>
      </c>
      <c r="D23" s="57">
        <v>44965</v>
      </c>
      <c r="E23" s="58">
        <f t="shared" si="1"/>
        <v>13437</v>
      </c>
    </row>
    <row r="24" spans="1:5" x14ac:dyDescent="0.2">
      <c r="A24" s="60" t="s">
        <v>41</v>
      </c>
      <c r="B24" s="41"/>
      <c r="C24" s="42">
        <f>SUM(C16:C23)</f>
        <v>731934</v>
      </c>
      <c r="D24" s="42">
        <f>SUM(D16:D23)</f>
        <v>703601</v>
      </c>
      <c r="E24" s="61">
        <f>SUM(E16:E23)</f>
        <v>28333</v>
      </c>
    </row>
    <row r="25" spans="1:5" ht="9" customHeight="1" x14ac:dyDescent="0.2">
      <c r="A25" s="60"/>
      <c r="B25" s="41"/>
      <c r="C25" s="41"/>
      <c r="D25" s="41"/>
      <c r="E25" s="64"/>
    </row>
    <row r="26" spans="1:5" ht="15" customHeight="1" x14ac:dyDescent="0.2">
      <c r="A26" s="113" t="s">
        <v>37</v>
      </c>
      <c r="B26" s="114"/>
      <c r="C26" s="41">
        <f>C13-C24</f>
        <v>213886.04000000004</v>
      </c>
      <c r="D26" s="41">
        <f>D13-D24</f>
        <v>201933.46000000008</v>
      </c>
      <c r="E26" s="58">
        <f t="shared" ref="E26:E27" si="2">C26-D26</f>
        <v>11952.579999999958</v>
      </c>
    </row>
    <row r="27" spans="1:5" ht="15" customHeight="1" x14ac:dyDescent="0.2">
      <c r="A27" s="63" t="s">
        <v>30</v>
      </c>
      <c r="B27" s="41"/>
      <c r="C27" s="44">
        <v>0</v>
      </c>
      <c r="D27" s="44">
        <v>59000</v>
      </c>
      <c r="E27" s="58">
        <f t="shared" si="2"/>
        <v>-59000</v>
      </c>
    </row>
    <row r="28" spans="1:5" ht="15.75" customHeight="1" thickBot="1" x14ac:dyDescent="0.25">
      <c r="A28" s="65" t="s">
        <v>42</v>
      </c>
      <c r="B28" s="66"/>
      <c r="C28" s="46">
        <f>C26-C27</f>
        <v>213886.04000000004</v>
      </c>
      <c r="D28" s="46">
        <f>D26-D27</f>
        <v>142933.46000000008</v>
      </c>
      <c r="E28" s="67">
        <f>E26-E27</f>
        <v>70952.579999999958</v>
      </c>
    </row>
    <row r="29" spans="1:5" x14ac:dyDescent="0.2">
      <c r="A29" s="68"/>
      <c r="B29" s="66"/>
      <c r="C29" s="66"/>
      <c r="D29" s="66"/>
      <c r="E29" s="54"/>
    </row>
    <row r="30" spans="1:5" x14ac:dyDescent="0.2">
      <c r="A30" s="55" t="s">
        <v>46</v>
      </c>
      <c r="B30" s="69"/>
      <c r="C30" s="69"/>
      <c r="D30" s="69"/>
      <c r="E30" s="70"/>
    </row>
    <row r="31" spans="1:5" x14ac:dyDescent="0.2">
      <c r="A31" s="51" t="s">
        <v>47</v>
      </c>
      <c r="B31" s="66"/>
      <c r="C31" s="66"/>
      <c r="D31" s="66"/>
      <c r="E31" s="58">
        <v>1009000</v>
      </c>
    </row>
    <row r="32" spans="1:5" ht="12.75" thickBot="1" x14ac:dyDescent="0.25">
      <c r="A32" s="71" t="s">
        <v>48</v>
      </c>
      <c r="B32" s="72"/>
      <c r="C32" s="72"/>
      <c r="D32" s="72"/>
      <c r="E32" s="73">
        <v>200000</v>
      </c>
    </row>
    <row r="33" spans="1:4" x14ac:dyDescent="0.2">
      <c r="A33" s="45"/>
      <c r="B33" s="45"/>
      <c r="C33" s="45"/>
      <c r="D33" s="45"/>
    </row>
    <row r="34" spans="1:4" x14ac:dyDescent="0.2">
      <c r="A34" s="45"/>
      <c r="B34" s="45"/>
      <c r="C34" s="45"/>
      <c r="D34" s="45"/>
    </row>
    <row r="35" spans="1:4" x14ac:dyDescent="0.2">
      <c r="A35" s="45"/>
      <c r="B35" s="45"/>
      <c r="C35" s="45"/>
      <c r="D35" s="45"/>
    </row>
    <row r="36" spans="1:4" x14ac:dyDescent="0.2">
      <c r="A36" s="45"/>
      <c r="B36" s="45"/>
      <c r="C36" s="45"/>
      <c r="D36" s="45"/>
    </row>
    <row r="37" spans="1:4" x14ac:dyDescent="0.2">
      <c r="A37" s="45"/>
      <c r="B37" s="45"/>
      <c r="C37" s="45"/>
      <c r="D37" s="45"/>
    </row>
    <row r="38" spans="1:4" x14ac:dyDescent="0.2">
      <c r="A38" s="45"/>
      <c r="B38" s="45"/>
      <c r="C38" s="45"/>
      <c r="D38" s="45"/>
    </row>
    <row r="39" spans="1:4" x14ac:dyDescent="0.2">
      <c r="A39" s="45"/>
      <c r="B39" s="45"/>
      <c r="C39" s="45"/>
      <c r="D39" s="45"/>
    </row>
    <row r="40" spans="1:4" x14ac:dyDescent="0.2">
      <c r="A40" s="45"/>
      <c r="B40" s="45"/>
      <c r="C40" s="45"/>
      <c r="D40" s="45"/>
    </row>
    <row r="41" spans="1:4" x14ac:dyDescent="0.2">
      <c r="A41" s="45"/>
      <c r="B41" s="45"/>
      <c r="C41" s="45"/>
      <c r="D41" s="45"/>
    </row>
    <row r="42" spans="1:4" x14ac:dyDescent="0.2">
      <c r="A42" s="45"/>
      <c r="B42" s="45"/>
      <c r="C42" s="45"/>
      <c r="D42" s="45"/>
    </row>
    <row r="43" spans="1:4" x14ac:dyDescent="0.2">
      <c r="A43" s="45"/>
      <c r="B43" s="45"/>
      <c r="C43" s="45"/>
      <c r="D43" s="45"/>
    </row>
    <row r="44" spans="1:4" x14ac:dyDescent="0.2">
      <c r="A44" s="45"/>
      <c r="B44" s="45"/>
      <c r="C44" s="45"/>
      <c r="D44" s="45"/>
    </row>
    <row r="45" spans="1:4" x14ac:dyDescent="0.2">
      <c r="A45" s="47"/>
      <c r="B45" s="48"/>
      <c r="C45" s="48"/>
      <c r="D45" s="48"/>
    </row>
    <row r="46" spans="1:4" x14ac:dyDescent="0.2">
      <c r="A46" s="47"/>
      <c r="B46" s="48"/>
      <c r="C46" s="48"/>
      <c r="D46" s="48"/>
    </row>
    <row r="47" spans="1:4" x14ac:dyDescent="0.2">
      <c r="A47" s="47"/>
      <c r="B47" s="48"/>
      <c r="C47" s="48"/>
      <c r="D47" s="48"/>
    </row>
    <row r="48" spans="1:4" x14ac:dyDescent="0.2">
      <c r="A48" s="47"/>
      <c r="B48" s="48"/>
      <c r="C48" s="48"/>
      <c r="D48" s="48"/>
    </row>
    <row r="49" spans="1:4" x14ac:dyDescent="0.2">
      <c r="A49" s="47"/>
      <c r="B49" s="48"/>
      <c r="C49" s="48"/>
      <c r="D49" s="48"/>
    </row>
    <row r="50" spans="1:4" x14ac:dyDescent="0.2">
      <c r="A50" s="47"/>
      <c r="B50" s="48"/>
      <c r="C50" s="48"/>
      <c r="D50" s="48"/>
    </row>
    <row r="51" spans="1:4" x14ac:dyDescent="0.2">
      <c r="A51" s="47"/>
      <c r="B51" s="48"/>
      <c r="C51" s="48"/>
      <c r="D51" s="48"/>
    </row>
    <row r="52" spans="1:4" x14ac:dyDescent="0.2">
      <c r="A52" s="47"/>
      <c r="B52" s="48"/>
      <c r="C52" s="48"/>
      <c r="D52" s="48"/>
    </row>
    <row r="53" spans="1:4" x14ac:dyDescent="0.2">
      <c r="A53" s="47"/>
      <c r="B53" s="48"/>
      <c r="C53" s="48"/>
      <c r="D53" s="48"/>
    </row>
    <row r="54" spans="1:4" x14ac:dyDescent="0.2">
      <c r="A54" s="47"/>
      <c r="B54" s="48"/>
      <c r="C54" s="48"/>
      <c r="D54" s="48"/>
    </row>
    <row r="55" spans="1:4" x14ac:dyDescent="0.2">
      <c r="A55" s="47"/>
      <c r="B55" s="48"/>
      <c r="C55" s="48"/>
      <c r="D55" s="48"/>
    </row>
    <row r="56" spans="1:4" x14ac:dyDescent="0.2">
      <c r="A56" s="47"/>
      <c r="B56" s="48"/>
      <c r="C56" s="48"/>
      <c r="D56" s="48"/>
    </row>
    <row r="57" spans="1:4" x14ac:dyDescent="0.2">
      <c r="A57" s="47"/>
      <c r="B57" s="48"/>
      <c r="C57" s="48"/>
      <c r="D57" s="48"/>
    </row>
    <row r="58" spans="1:4" x14ac:dyDescent="0.2">
      <c r="A58" s="47"/>
      <c r="B58" s="48"/>
      <c r="C58" s="48"/>
      <c r="D58" s="48"/>
    </row>
    <row r="59" spans="1:4" x14ac:dyDescent="0.2">
      <c r="A59" s="47"/>
      <c r="B59" s="48"/>
      <c r="C59" s="48"/>
      <c r="D59" s="48"/>
    </row>
    <row r="60" spans="1:4" x14ac:dyDescent="0.2">
      <c r="A60" s="47"/>
      <c r="B60" s="48"/>
      <c r="C60" s="48"/>
      <c r="D60" s="48"/>
    </row>
    <row r="61" spans="1:4" x14ac:dyDescent="0.2">
      <c r="A61" s="47"/>
      <c r="B61" s="48"/>
      <c r="C61" s="48"/>
      <c r="D61" s="48"/>
    </row>
    <row r="62" spans="1:4" x14ac:dyDescent="0.2">
      <c r="A62" s="47"/>
      <c r="B62" s="48"/>
      <c r="C62" s="48"/>
      <c r="D62" s="48"/>
    </row>
    <row r="63" spans="1:4" x14ac:dyDescent="0.2">
      <c r="A63" s="47"/>
      <c r="B63" s="48"/>
      <c r="C63" s="48"/>
      <c r="D63" s="48"/>
    </row>
    <row r="64" spans="1:4" ht="23.25" customHeight="1" x14ac:dyDescent="0.2">
      <c r="A64" s="49" t="s">
        <v>29</v>
      </c>
    </row>
    <row r="65" spans="1:4" x14ac:dyDescent="0.2">
      <c r="A65" s="99" t="s">
        <v>26</v>
      </c>
      <c r="B65" s="100"/>
      <c r="C65" s="100"/>
      <c r="D65" s="100"/>
    </row>
    <row r="66" spans="1:4" x14ac:dyDescent="0.2">
      <c r="A66" s="100"/>
      <c r="B66" s="100"/>
      <c r="C66" s="100"/>
      <c r="D66" s="100"/>
    </row>
    <row r="67" spans="1:4" x14ac:dyDescent="0.2">
      <c r="A67" s="100"/>
      <c r="B67" s="100"/>
      <c r="C67" s="100"/>
      <c r="D67" s="100"/>
    </row>
    <row r="68" spans="1:4" x14ac:dyDescent="0.2">
      <c r="A68" s="100"/>
      <c r="B68" s="100"/>
      <c r="C68" s="100"/>
      <c r="D68" s="100"/>
    </row>
    <row r="69" spans="1:4" x14ac:dyDescent="0.2">
      <c r="A69" s="100"/>
      <c r="B69" s="100"/>
      <c r="C69" s="100"/>
      <c r="D69" s="100"/>
    </row>
    <row r="70" spans="1:4" ht="9" customHeight="1" x14ac:dyDescent="0.2">
      <c r="A70" s="100"/>
      <c r="B70" s="100"/>
      <c r="C70" s="100"/>
      <c r="D70" s="100"/>
    </row>
    <row r="71" spans="1:4" hidden="1" x14ac:dyDescent="0.2">
      <c r="A71" s="100"/>
      <c r="B71" s="100"/>
      <c r="C71" s="100"/>
      <c r="D71" s="100"/>
    </row>
    <row r="72" spans="1:4" hidden="1" x14ac:dyDescent="0.2">
      <c r="A72" s="100"/>
      <c r="B72" s="100"/>
      <c r="C72" s="100"/>
      <c r="D72" s="100"/>
    </row>
    <row r="73" spans="1:4" hidden="1" x14ac:dyDescent="0.2">
      <c r="A73" s="100"/>
      <c r="B73" s="100"/>
      <c r="C73" s="100"/>
      <c r="D73" s="100"/>
    </row>
    <row r="74" spans="1:4" x14ac:dyDescent="0.2">
      <c r="A74" s="45"/>
      <c r="B74" s="50"/>
      <c r="C74" s="50"/>
      <c r="D74" s="50"/>
    </row>
    <row r="75" spans="1:4" x14ac:dyDescent="0.2">
      <c r="A75" s="99" t="s">
        <v>25</v>
      </c>
      <c r="B75" s="100"/>
      <c r="C75" s="100"/>
      <c r="D75" s="100"/>
    </row>
    <row r="76" spans="1:4" x14ac:dyDescent="0.2">
      <c r="A76" s="100"/>
      <c r="B76" s="100"/>
      <c r="C76" s="100"/>
      <c r="D76" s="100"/>
    </row>
    <row r="77" spans="1:4" x14ac:dyDescent="0.2">
      <c r="A77" s="100"/>
      <c r="B77" s="100"/>
      <c r="C77" s="100"/>
      <c r="D77" s="100"/>
    </row>
    <row r="78" spans="1:4" x14ac:dyDescent="0.2">
      <c r="A78" s="100"/>
      <c r="B78" s="100"/>
      <c r="C78" s="100"/>
      <c r="D78" s="100"/>
    </row>
    <row r="79" spans="1:4" x14ac:dyDescent="0.2">
      <c r="A79" s="100"/>
      <c r="B79" s="100"/>
      <c r="C79" s="100"/>
      <c r="D79" s="100"/>
    </row>
    <row r="80" spans="1:4" ht="2.25" customHeight="1" x14ac:dyDescent="0.2">
      <c r="A80" s="100"/>
      <c r="B80" s="100"/>
      <c r="C80" s="100"/>
      <c r="D80" s="100"/>
    </row>
    <row r="81" spans="1:4" ht="5.25" hidden="1" customHeight="1" x14ac:dyDescent="0.2">
      <c r="A81" s="100"/>
      <c r="B81" s="100"/>
      <c r="C81" s="100"/>
      <c r="D81" s="100"/>
    </row>
    <row r="82" spans="1:4" hidden="1" x14ac:dyDescent="0.2">
      <c r="A82" s="100"/>
      <c r="B82" s="100"/>
      <c r="C82" s="100"/>
      <c r="D82" s="100"/>
    </row>
    <row r="83" spans="1:4" hidden="1" x14ac:dyDescent="0.2">
      <c r="A83" s="100"/>
      <c r="B83" s="100"/>
      <c r="C83" s="100"/>
      <c r="D83" s="100"/>
    </row>
    <row r="84" spans="1:4" x14ac:dyDescent="0.2">
      <c r="A84" s="45"/>
      <c r="B84" s="45"/>
      <c r="C84" s="45"/>
      <c r="D84" s="45"/>
    </row>
    <row r="85" spans="1:4" x14ac:dyDescent="0.2">
      <c r="A85" s="99" t="s">
        <v>22</v>
      </c>
      <c r="B85" s="100"/>
      <c r="C85" s="100"/>
      <c r="D85" s="100"/>
    </row>
    <row r="86" spans="1:4" x14ac:dyDescent="0.2">
      <c r="A86" s="100"/>
      <c r="B86" s="100"/>
      <c r="C86" s="100"/>
      <c r="D86" s="100"/>
    </row>
    <row r="87" spans="1:4" ht="4.5" customHeight="1" x14ac:dyDescent="0.2">
      <c r="A87" s="100"/>
      <c r="B87" s="100"/>
      <c r="C87" s="100"/>
      <c r="D87" s="100"/>
    </row>
    <row r="88" spans="1:4" hidden="1" x14ac:dyDescent="0.2">
      <c r="A88" s="100"/>
      <c r="B88" s="100"/>
      <c r="C88" s="100"/>
      <c r="D88" s="100"/>
    </row>
    <row r="89" spans="1:4" ht="3" hidden="1" customHeight="1" x14ac:dyDescent="0.2">
      <c r="A89" s="100"/>
      <c r="B89" s="100"/>
      <c r="C89" s="100"/>
      <c r="D89" s="100"/>
    </row>
    <row r="90" spans="1:4" hidden="1" x14ac:dyDescent="0.2">
      <c r="A90" s="100"/>
      <c r="B90" s="100"/>
      <c r="C90" s="100"/>
      <c r="D90" s="100"/>
    </row>
    <row r="91" spans="1:4" hidden="1" x14ac:dyDescent="0.2">
      <c r="A91" s="100"/>
      <c r="B91" s="100"/>
      <c r="C91" s="100"/>
      <c r="D91" s="100"/>
    </row>
    <row r="92" spans="1:4" hidden="1" x14ac:dyDescent="0.2">
      <c r="A92" s="100"/>
      <c r="B92" s="100"/>
      <c r="C92" s="100"/>
      <c r="D92" s="100"/>
    </row>
    <row r="93" spans="1:4" hidden="1" x14ac:dyDescent="0.2">
      <c r="A93" s="100"/>
      <c r="B93" s="100"/>
      <c r="C93" s="100"/>
      <c r="D93" s="100"/>
    </row>
    <row r="94" spans="1:4" x14ac:dyDescent="0.2">
      <c r="A94" s="45"/>
      <c r="B94" s="45"/>
      <c r="C94" s="45"/>
      <c r="D94" s="45"/>
    </row>
    <row r="95" spans="1:4" x14ac:dyDescent="0.2">
      <c r="A95" s="99" t="s">
        <v>27</v>
      </c>
      <c r="B95" s="100"/>
      <c r="C95" s="100"/>
      <c r="D95" s="100"/>
    </row>
    <row r="96" spans="1:4" x14ac:dyDescent="0.2">
      <c r="A96" s="100"/>
      <c r="B96" s="100"/>
      <c r="C96" s="100"/>
      <c r="D96" s="100"/>
    </row>
    <row r="97" spans="1:4" x14ac:dyDescent="0.2">
      <c r="A97" s="100"/>
      <c r="B97" s="100"/>
      <c r="C97" s="100"/>
      <c r="D97" s="100"/>
    </row>
    <row r="98" spans="1:4" x14ac:dyDescent="0.2">
      <c r="A98" s="100"/>
      <c r="B98" s="100"/>
      <c r="C98" s="100"/>
      <c r="D98" s="100"/>
    </row>
    <row r="99" spans="1:4" x14ac:dyDescent="0.2">
      <c r="A99" s="100"/>
      <c r="B99" s="100"/>
      <c r="C99" s="100"/>
      <c r="D99" s="100"/>
    </row>
    <row r="100" spans="1:4" x14ac:dyDescent="0.2">
      <c r="A100" s="100"/>
      <c r="B100" s="100"/>
      <c r="C100" s="100"/>
      <c r="D100" s="100"/>
    </row>
    <row r="101" spans="1:4" ht="3.75" customHeight="1" x14ac:dyDescent="0.2">
      <c r="A101" s="100"/>
      <c r="B101" s="100"/>
      <c r="C101" s="100"/>
      <c r="D101" s="100"/>
    </row>
    <row r="102" spans="1:4" hidden="1" x14ac:dyDescent="0.2">
      <c r="A102" s="100"/>
      <c r="B102" s="100"/>
      <c r="C102" s="100"/>
      <c r="D102" s="100"/>
    </row>
    <row r="103" spans="1:4" ht="2.25" hidden="1" customHeight="1" x14ac:dyDescent="0.2">
      <c r="A103" s="100"/>
      <c r="B103" s="100"/>
      <c r="C103" s="100"/>
      <c r="D103" s="100"/>
    </row>
    <row r="104" spans="1:4" x14ac:dyDescent="0.2">
      <c r="A104" s="45"/>
      <c r="B104" s="45"/>
      <c r="C104" s="45"/>
      <c r="D104" s="45"/>
    </row>
    <row r="105" spans="1:4" x14ac:dyDescent="0.2">
      <c r="A105" s="99" t="s">
        <v>28</v>
      </c>
      <c r="B105" s="100"/>
      <c r="C105" s="100"/>
      <c r="D105" s="100"/>
    </row>
    <row r="106" spans="1:4" x14ac:dyDescent="0.2">
      <c r="A106" s="100"/>
      <c r="B106" s="100"/>
      <c r="C106" s="100"/>
      <c r="D106" s="100"/>
    </row>
    <row r="107" spans="1:4" x14ac:dyDescent="0.2">
      <c r="A107" s="100"/>
      <c r="B107" s="100"/>
      <c r="C107" s="100"/>
      <c r="D107" s="100"/>
    </row>
    <row r="108" spans="1:4" x14ac:dyDescent="0.2">
      <c r="A108" s="100"/>
      <c r="B108" s="100"/>
      <c r="C108" s="100"/>
      <c r="D108" s="100"/>
    </row>
    <row r="109" spans="1:4" x14ac:dyDescent="0.2">
      <c r="A109" s="100"/>
      <c r="B109" s="100"/>
      <c r="C109" s="100"/>
      <c r="D109" s="100"/>
    </row>
    <row r="110" spans="1:4" ht="3.75" customHeight="1" x14ac:dyDescent="0.2">
      <c r="A110" s="100"/>
      <c r="B110" s="100"/>
      <c r="C110" s="100"/>
      <c r="D110" s="100"/>
    </row>
    <row r="111" spans="1:4" ht="4.5" hidden="1" customHeight="1" x14ac:dyDescent="0.2">
      <c r="A111" s="100"/>
      <c r="B111" s="100"/>
      <c r="C111" s="100"/>
      <c r="D111" s="100"/>
    </row>
    <row r="112" spans="1:4" hidden="1" x14ac:dyDescent="0.2">
      <c r="A112" s="100"/>
      <c r="B112" s="100"/>
      <c r="C112" s="100"/>
      <c r="D112" s="100"/>
    </row>
    <row r="113" spans="1:4" hidden="1" x14ac:dyDescent="0.2">
      <c r="A113" s="100"/>
      <c r="B113" s="100"/>
      <c r="C113" s="100"/>
      <c r="D113" s="100"/>
    </row>
    <row r="114" spans="1:4" x14ac:dyDescent="0.2">
      <c r="A114" s="45"/>
      <c r="B114" s="45"/>
      <c r="C114" s="45"/>
      <c r="D114" s="45"/>
    </row>
    <row r="115" spans="1:4" x14ac:dyDescent="0.2">
      <c r="A115" s="99" t="s">
        <v>24</v>
      </c>
      <c r="B115" s="100"/>
      <c r="C115" s="100"/>
      <c r="D115" s="100"/>
    </row>
    <row r="116" spans="1:4" x14ac:dyDescent="0.2">
      <c r="A116" s="100"/>
      <c r="B116" s="100"/>
      <c r="C116" s="100"/>
      <c r="D116" s="100"/>
    </row>
    <row r="117" spans="1:4" ht="11.25" customHeight="1" x14ac:dyDescent="0.2">
      <c r="A117" s="100"/>
      <c r="B117" s="100"/>
      <c r="C117" s="100"/>
      <c r="D117" s="100"/>
    </row>
    <row r="118" spans="1:4" ht="6" hidden="1" customHeight="1" x14ac:dyDescent="0.2">
      <c r="A118" s="100"/>
      <c r="B118" s="100"/>
      <c r="C118" s="100"/>
      <c r="D118" s="100"/>
    </row>
    <row r="119" spans="1:4" ht="9" hidden="1" customHeight="1" x14ac:dyDescent="0.2">
      <c r="A119" s="100"/>
      <c r="B119" s="100"/>
      <c r="C119" s="100"/>
      <c r="D119" s="100"/>
    </row>
    <row r="120" spans="1:4" hidden="1" x14ac:dyDescent="0.2">
      <c r="A120" s="100"/>
      <c r="B120" s="100"/>
      <c r="C120" s="100"/>
      <c r="D120" s="100"/>
    </row>
    <row r="121" spans="1:4" ht="0.75" hidden="1" customHeight="1" x14ac:dyDescent="0.2">
      <c r="A121" s="100"/>
      <c r="B121" s="100"/>
      <c r="C121" s="100"/>
      <c r="D121" s="100"/>
    </row>
    <row r="122" spans="1:4" hidden="1" x14ac:dyDescent="0.2">
      <c r="A122" s="100"/>
      <c r="B122" s="100"/>
      <c r="C122" s="100"/>
      <c r="D122" s="100"/>
    </row>
    <row r="123" spans="1:4" hidden="1" x14ac:dyDescent="0.2">
      <c r="A123" s="100"/>
      <c r="B123" s="100"/>
      <c r="C123" s="100"/>
      <c r="D123" s="100"/>
    </row>
    <row r="124" spans="1:4" x14ac:dyDescent="0.2">
      <c r="A124" s="45" t="s">
        <v>23</v>
      </c>
      <c r="B124" s="45"/>
      <c r="C124" s="45"/>
      <c r="D124" s="45"/>
    </row>
    <row r="125" spans="1:4" x14ac:dyDescent="0.2">
      <c r="A125" s="45"/>
      <c r="B125" s="45"/>
      <c r="C125" s="45"/>
      <c r="D125" s="45"/>
    </row>
    <row r="140" spans="1:4" x14ac:dyDescent="0.2">
      <c r="A140" s="20" t="s">
        <v>7</v>
      </c>
      <c r="B140" s="20"/>
      <c r="C140" s="20"/>
      <c r="D140" s="20"/>
    </row>
  </sheetData>
  <mergeCells count="11">
    <mergeCell ref="A65:D73"/>
    <mergeCell ref="A1:E1"/>
    <mergeCell ref="A2:E2"/>
    <mergeCell ref="A3:E3"/>
    <mergeCell ref="A4:E4"/>
    <mergeCell ref="A26:B26"/>
    <mergeCell ref="A75:D83"/>
    <mergeCell ref="A85:D93"/>
    <mergeCell ref="A95:D103"/>
    <mergeCell ref="A105:D113"/>
    <mergeCell ref="A115:D12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1"/>
  <sheetViews>
    <sheetView topLeftCell="A19" zoomScaleNormal="100" workbookViewId="0">
      <selection activeCell="F30" sqref="F30"/>
    </sheetView>
  </sheetViews>
  <sheetFormatPr defaultRowHeight="12.75" x14ac:dyDescent="0.2"/>
  <cols>
    <col min="1" max="1" width="32.42578125" customWidth="1"/>
    <col min="2" max="2" width="1.5703125" customWidth="1"/>
    <col min="3" max="3" width="14.5703125" customWidth="1"/>
  </cols>
  <sheetData>
    <row r="1" spans="1:3" ht="15" x14ac:dyDescent="0.25">
      <c r="A1" s="117" t="s">
        <v>4</v>
      </c>
      <c r="B1" s="118"/>
      <c r="C1" s="118"/>
    </row>
    <row r="2" spans="1:3" ht="21" x14ac:dyDescent="0.35">
      <c r="A2" s="121" t="s">
        <v>10</v>
      </c>
      <c r="B2" s="122"/>
      <c r="C2" s="122"/>
    </row>
    <row r="3" spans="1:3" ht="15" x14ac:dyDescent="0.25">
      <c r="A3" s="117" t="s">
        <v>39</v>
      </c>
      <c r="B3" s="118"/>
      <c r="C3" s="118"/>
    </row>
    <row r="4" spans="1:3" ht="15" x14ac:dyDescent="0.25">
      <c r="A4" s="117" t="s">
        <v>43</v>
      </c>
      <c r="B4" s="118"/>
      <c r="C4" s="118"/>
    </row>
    <row r="5" spans="1:3" ht="11.25" customHeight="1" x14ac:dyDescent="0.25">
      <c r="A5" s="23"/>
      <c r="B5" s="23"/>
      <c r="C5" s="24"/>
    </row>
    <row r="6" spans="1:3" ht="15.75" x14ac:dyDescent="0.25">
      <c r="A6" s="34" t="s">
        <v>6</v>
      </c>
      <c r="B6" s="33"/>
      <c r="C6" s="33"/>
    </row>
    <row r="7" spans="1:3" ht="15" x14ac:dyDescent="0.25">
      <c r="A7" s="23" t="s">
        <v>11</v>
      </c>
      <c r="B7" s="25"/>
      <c r="C7" s="25">
        <v>316532.61</v>
      </c>
    </row>
    <row r="8" spans="1:3" ht="15" x14ac:dyDescent="0.25">
      <c r="A8" s="23" t="s">
        <v>12</v>
      </c>
      <c r="B8" s="25"/>
      <c r="C8" s="25">
        <v>301652</v>
      </c>
    </row>
    <row r="9" spans="1:3" ht="15" x14ac:dyDescent="0.25">
      <c r="A9" s="23" t="s">
        <v>32</v>
      </c>
      <c r="B9" s="25"/>
      <c r="C9" s="25">
        <v>51238.28</v>
      </c>
    </row>
    <row r="10" spans="1:3" ht="15" x14ac:dyDescent="0.25">
      <c r="A10" s="23" t="s">
        <v>33</v>
      </c>
      <c r="B10" s="26"/>
      <c r="C10" s="25">
        <v>163747.4</v>
      </c>
    </row>
    <row r="11" spans="1:3" ht="15" x14ac:dyDescent="0.25">
      <c r="A11" s="23" t="s">
        <v>38</v>
      </c>
      <c r="B11" s="26"/>
      <c r="C11" s="25">
        <v>51604.17</v>
      </c>
    </row>
    <row r="12" spans="1:3" ht="15" x14ac:dyDescent="0.25">
      <c r="A12" s="23" t="s">
        <v>40</v>
      </c>
      <c r="B12" s="26"/>
      <c r="C12" s="25"/>
    </row>
    <row r="13" spans="1:3" ht="15" x14ac:dyDescent="0.25">
      <c r="A13" s="30" t="s">
        <v>31</v>
      </c>
      <c r="B13" s="31"/>
      <c r="C13" s="32">
        <f>SUM(C7:C12)</f>
        <v>884774.46000000008</v>
      </c>
    </row>
    <row r="14" spans="1:3" ht="9" customHeight="1" x14ac:dyDescent="0.25">
      <c r="A14" s="23"/>
      <c r="B14" s="23"/>
      <c r="C14" s="23"/>
    </row>
    <row r="15" spans="1:3" ht="15.75" x14ac:dyDescent="0.25">
      <c r="A15" s="34" t="s">
        <v>7</v>
      </c>
      <c r="B15" s="29"/>
      <c r="C15" s="33"/>
    </row>
    <row r="16" spans="1:3" ht="15" x14ac:dyDescent="0.25">
      <c r="A16" s="23" t="s">
        <v>1</v>
      </c>
      <c r="B16" s="25"/>
      <c r="C16" s="25">
        <v>232774</v>
      </c>
    </row>
    <row r="17" spans="1:3" ht="15" x14ac:dyDescent="0.25">
      <c r="A17" s="23" t="s">
        <v>2</v>
      </c>
      <c r="B17" s="25"/>
      <c r="C17" s="25">
        <v>46460</v>
      </c>
    </row>
    <row r="18" spans="1:3" ht="15" x14ac:dyDescent="0.25">
      <c r="A18" s="23" t="s">
        <v>3</v>
      </c>
      <c r="B18" s="25"/>
      <c r="C18" s="25">
        <v>64853</v>
      </c>
    </row>
    <row r="19" spans="1:3" ht="15" x14ac:dyDescent="0.25">
      <c r="A19" s="27" t="s">
        <v>0</v>
      </c>
      <c r="B19" s="25"/>
      <c r="C19" s="25">
        <v>40608</v>
      </c>
    </row>
    <row r="20" spans="1:3" ht="15" x14ac:dyDescent="0.25">
      <c r="A20" s="27" t="s">
        <v>14</v>
      </c>
      <c r="B20" s="25"/>
      <c r="C20" s="25">
        <v>73683</v>
      </c>
    </row>
    <row r="21" spans="1:3" ht="15" x14ac:dyDescent="0.25">
      <c r="A21" s="27" t="s">
        <v>34</v>
      </c>
      <c r="B21" s="25"/>
      <c r="C21" s="25">
        <v>100558</v>
      </c>
    </row>
    <row r="22" spans="1:3" ht="15" x14ac:dyDescent="0.25">
      <c r="A22" s="27" t="s">
        <v>35</v>
      </c>
      <c r="B22" s="25"/>
      <c r="C22" s="25">
        <v>99706</v>
      </c>
    </row>
    <row r="23" spans="1:3" ht="15" x14ac:dyDescent="0.25">
      <c r="A23" s="27" t="s">
        <v>36</v>
      </c>
      <c r="B23" s="25"/>
      <c r="C23" s="25">
        <v>44965</v>
      </c>
    </row>
    <row r="24" spans="1:3" ht="15" x14ac:dyDescent="0.25">
      <c r="A24" s="30" t="s">
        <v>41</v>
      </c>
      <c r="B24" s="31"/>
      <c r="C24" s="32">
        <f>SUM(C16:C23)</f>
        <v>703607</v>
      </c>
    </row>
    <row r="25" spans="1:3" ht="9" customHeight="1" x14ac:dyDescent="0.25">
      <c r="A25" s="30"/>
      <c r="B25" s="31"/>
      <c r="C25" s="31"/>
    </row>
    <row r="26" spans="1:3" ht="15" customHeight="1" x14ac:dyDescent="0.25">
      <c r="A26" s="119" t="s">
        <v>37</v>
      </c>
      <c r="B26" s="120"/>
      <c r="C26" s="31">
        <f>C13-C24</f>
        <v>181167.46000000008</v>
      </c>
    </row>
    <row r="27" spans="1:3" ht="15" customHeight="1" x14ac:dyDescent="0.25">
      <c r="A27" s="27" t="s">
        <v>30</v>
      </c>
      <c r="B27" s="31"/>
      <c r="C27" s="28">
        <v>38240</v>
      </c>
    </row>
    <row r="28" spans="1:3" ht="15.75" customHeight="1" thickBot="1" x14ac:dyDescent="0.35">
      <c r="A28" s="36" t="s">
        <v>42</v>
      </c>
      <c r="B28" s="1"/>
      <c r="C28" s="35">
        <f>C26-C27</f>
        <v>142927.46000000008</v>
      </c>
    </row>
    <row r="29" spans="1:3" x14ac:dyDescent="0.2">
      <c r="A29" s="1"/>
      <c r="B29" s="1"/>
      <c r="C29" s="1"/>
    </row>
    <row r="30" spans="1:3" x14ac:dyDescent="0.2">
      <c r="A30" s="1"/>
      <c r="B30" s="1"/>
      <c r="C30" s="37">
        <f>C24+C27</f>
        <v>741847</v>
      </c>
    </row>
    <row r="31" spans="1:3" x14ac:dyDescent="0.2">
      <c r="A31" s="1"/>
      <c r="B31" s="1"/>
      <c r="C31" s="1"/>
    </row>
    <row r="32" spans="1:3" x14ac:dyDescent="0.2">
      <c r="A32" s="1"/>
      <c r="B32" s="1"/>
      <c r="C32" s="1"/>
    </row>
    <row r="33" spans="1:3" x14ac:dyDescent="0.2">
      <c r="A33" s="1"/>
      <c r="B33" s="1"/>
      <c r="C33" s="1"/>
    </row>
    <row r="34" spans="1:3" x14ac:dyDescent="0.2">
      <c r="A34" s="1"/>
      <c r="B34" s="1"/>
      <c r="C34" s="1"/>
    </row>
    <row r="35" spans="1:3" x14ac:dyDescent="0.2">
      <c r="A35" s="1"/>
      <c r="B35" s="1"/>
      <c r="C35" s="1"/>
    </row>
    <row r="36" spans="1:3" x14ac:dyDescent="0.2">
      <c r="A36" s="1"/>
      <c r="B36" s="1"/>
      <c r="C36" s="1"/>
    </row>
    <row r="37" spans="1:3" x14ac:dyDescent="0.2">
      <c r="A37" s="1"/>
      <c r="B37" s="1"/>
      <c r="C37" s="1"/>
    </row>
    <row r="38" spans="1:3" x14ac:dyDescent="0.2">
      <c r="A38" s="1"/>
      <c r="B38" s="1"/>
      <c r="C38" s="1"/>
    </row>
    <row r="39" spans="1:3" x14ac:dyDescent="0.2">
      <c r="A39" s="1"/>
      <c r="B39" s="1"/>
      <c r="C39" s="1"/>
    </row>
    <row r="40" spans="1:3" x14ac:dyDescent="0.2">
      <c r="A40" s="1"/>
      <c r="B40" s="1"/>
      <c r="C40" s="1"/>
    </row>
    <row r="41" spans="1:3" x14ac:dyDescent="0.2">
      <c r="A41" s="1"/>
      <c r="B41" s="1"/>
      <c r="C41" s="1"/>
    </row>
    <row r="42" spans="1:3" x14ac:dyDescent="0.2">
      <c r="A42" s="1"/>
      <c r="B42" s="1"/>
      <c r="C42" s="1"/>
    </row>
    <row r="43" spans="1:3" x14ac:dyDescent="0.2">
      <c r="A43" s="1"/>
      <c r="B43" s="1"/>
      <c r="C43" s="1"/>
    </row>
    <row r="44" spans="1:3" x14ac:dyDescent="0.2">
      <c r="A44" s="1"/>
      <c r="B44" s="1"/>
      <c r="C44" s="1"/>
    </row>
    <row r="45" spans="1:3" x14ac:dyDescent="0.2">
      <c r="A45" s="1"/>
      <c r="B45" s="1"/>
      <c r="C45" s="1"/>
    </row>
    <row r="46" spans="1:3" ht="18.75" x14ac:dyDescent="0.3">
      <c r="A46" s="21"/>
      <c r="B46" s="22"/>
      <c r="C46" s="22"/>
    </row>
    <row r="47" spans="1:3" ht="18.75" x14ac:dyDescent="0.3">
      <c r="A47" s="21"/>
      <c r="B47" s="22"/>
      <c r="C47" s="22"/>
    </row>
    <row r="48" spans="1:3" ht="18.75" x14ac:dyDescent="0.3">
      <c r="A48" s="21"/>
      <c r="B48" s="22"/>
      <c r="C48" s="22"/>
    </row>
    <row r="49" spans="1:3" ht="18.75" x14ac:dyDescent="0.3">
      <c r="A49" s="21"/>
      <c r="B49" s="22"/>
      <c r="C49" s="22"/>
    </row>
    <row r="50" spans="1:3" ht="18.75" x14ac:dyDescent="0.3">
      <c r="A50" s="21"/>
      <c r="B50" s="22"/>
      <c r="C50" s="22"/>
    </row>
    <row r="51" spans="1:3" ht="18.75" x14ac:dyDescent="0.3">
      <c r="A51" s="21"/>
      <c r="B51" s="22"/>
      <c r="C51" s="22"/>
    </row>
    <row r="52" spans="1:3" ht="18.75" x14ac:dyDescent="0.3">
      <c r="A52" s="21"/>
      <c r="B52" s="22"/>
      <c r="C52" s="22"/>
    </row>
    <row r="53" spans="1:3" ht="18.75" x14ac:dyDescent="0.3">
      <c r="A53" s="21"/>
      <c r="B53" s="22"/>
      <c r="C53" s="22"/>
    </row>
    <row r="54" spans="1:3" ht="18.75" x14ac:dyDescent="0.3">
      <c r="A54" s="21"/>
      <c r="B54" s="22"/>
      <c r="C54" s="22"/>
    </row>
    <row r="55" spans="1:3" ht="18.75" x14ac:dyDescent="0.3">
      <c r="A55" s="21"/>
      <c r="B55" s="22"/>
      <c r="C55" s="22"/>
    </row>
    <row r="56" spans="1:3" ht="18.75" x14ac:dyDescent="0.3">
      <c r="A56" s="21"/>
      <c r="B56" s="22"/>
      <c r="C56" s="22"/>
    </row>
    <row r="57" spans="1:3" ht="18.75" x14ac:dyDescent="0.3">
      <c r="A57" s="21"/>
      <c r="B57" s="22"/>
      <c r="C57" s="22"/>
    </row>
    <row r="58" spans="1:3" ht="18.75" x14ac:dyDescent="0.3">
      <c r="A58" s="21"/>
      <c r="B58" s="22"/>
      <c r="C58" s="22"/>
    </row>
    <row r="59" spans="1:3" ht="18.75" x14ac:dyDescent="0.3">
      <c r="A59" s="21"/>
      <c r="B59" s="22"/>
      <c r="C59" s="22"/>
    </row>
    <row r="60" spans="1:3" ht="18.75" x14ac:dyDescent="0.3">
      <c r="A60" s="21"/>
      <c r="B60" s="22"/>
      <c r="C60" s="22"/>
    </row>
    <row r="61" spans="1:3" ht="18.75" x14ac:dyDescent="0.3">
      <c r="A61" s="21"/>
      <c r="B61" s="22"/>
      <c r="C61" s="22"/>
    </row>
    <row r="62" spans="1:3" ht="18.75" x14ac:dyDescent="0.3">
      <c r="A62" s="21"/>
      <c r="B62" s="22"/>
      <c r="C62" s="22"/>
    </row>
    <row r="63" spans="1:3" ht="18.75" x14ac:dyDescent="0.3">
      <c r="A63" s="21"/>
      <c r="B63" s="22"/>
      <c r="C63" s="22"/>
    </row>
    <row r="64" spans="1:3" ht="18.75" x14ac:dyDescent="0.3">
      <c r="A64" s="21"/>
      <c r="B64" s="22"/>
      <c r="C64" s="22"/>
    </row>
    <row r="65" spans="1:3" ht="23.25" customHeight="1" x14ac:dyDescent="0.2">
      <c r="A65" s="19" t="s">
        <v>29</v>
      </c>
    </row>
    <row r="66" spans="1:3" x14ac:dyDescent="0.2">
      <c r="A66" s="115" t="s">
        <v>26</v>
      </c>
      <c r="B66" s="116"/>
      <c r="C66" s="116"/>
    </row>
    <row r="67" spans="1:3" x14ac:dyDescent="0.2">
      <c r="A67" s="116"/>
      <c r="B67" s="116"/>
      <c r="C67" s="116"/>
    </row>
    <row r="68" spans="1:3" x14ac:dyDescent="0.2">
      <c r="A68" s="116"/>
      <c r="B68" s="116"/>
      <c r="C68" s="116"/>
    </row>
    <row r="69" spans="1:3" x14ac:dyDescent="0.2">
      <c r="A69" s="116"/>
      <c r="B69" s="116"/>
      <c r="C69" s="116"/>
    </row>
    <row r="70" spans="1:3" x14ac:dyDescent="0.2">
      <c r="A70" s="116"/>
      <c r="B70" s="116"/>
      <c r="C70" s="116"/>
    </row>
    <row r="71" spans="1:3" ht="9" customHeight="1" x14ac:dyDescent="0.2">
      <c r="A71" s="116"/>
      <c r="B71" s="116"/>
      <c r="C71" s="116"/>
    </row>
    <row r="72" spans="1:3" hidden="1" x14ac:dyDescent="0.2">
      <c r="A72" s="116"/>
      <c r="B72" s="116"/>
      <c r="C72" s="116"/>
    </row>
    <row r="73" spans="1:3" hidden="1" x14ac:dyDescent="0.2">
      <c r="A73" s="116"/>
      <c r="B73" s="116"/>
      <c r="C73" s="116"/>
    </row>
    <row r="74" spans="1:3" hidden="1" x14ac:dyDescent="0.2">
      <c r="A74" s="116"/>
      <c r="B74" s="116"/>
      <c r="C74" s="116"/>
    </row>
    <row r="75" spans="1:3" ht="15" x14ac:dyDescent="0.2">
      <c r="A75" s="1"/>
      <c r="B75" s="7"/>
      <c r="C75" s="7"/>
    </row>
    <row r="76" spans="1:3" x14ac:dyDescent="0.2">
      <c r="A76" s="115" t="s">
        <v>25</v>
      </c>
      <c r="B76" s="116"/>
      <c r="C76" s="116"/>
    </row>
    <row r="77" spans="1:3" x14ac:dyDescent="0.2">
      <c r="A77" s="116"/>
      <c r="B77" s="116"/>
      <c r="C77" s="116"/>
    </row>
    <row r="78" spans="1:3" x14ac:dyDescent="0.2">
      <c r="A78" s="116"/>
      <c r="B78" s="116"/>
      <c r="C78" s="116"/>
    </row>
    <row r="79" spans="1:3" x14ac:dyDescent="0.2">
      <c r="A79" s="116"/>
      <c r="B79" s="116"/>
      <c r="C79" s="116"/>
    </row>
    <row r="80" spans="1:3" x14ac:dyDescent="0.2">
      <c r="A80" s="116"/>
      <c r="B80" s="116"/>
      <c r="C80" s="116"/>
    </row>
    <row r="81" spans="1:3" ht="2.25" customHeight="1" x14ac:dyDescent="0.2">
      <c r="A81" s="116"/>
      <c r="B81" s="116"/>
      <c r="C81" s="116"/>
    </row>
    <row r="82" spans="1:3" ht="5.25" hidden="1" customHeight="1" x14ac:dyDescent="0.2">
      <c r="A82" s="116"/>
      <c r="B82" s="116"/>
      <c r="C82" s="116"/>
    </row>
    <row r="83" spans="1:3" hidden="1" x14ac:dyDescent="0.2">
      <c r="A83" s="116"/>
      <c r="B83" s="116"/>
      <c r="C83" s="116"/>
    </row>
    <row r="84" spans="1:3" hidden="1" x14ac:dyDescent="0.2">
      <c r="A84" s="116"/>
      <c r="B84" s="116"/>
      <c r="C84" s="116"/>
    </row>
    <row r="85" spans="1:3" x14ac:dyDescent="0.2">
      <c r="A85" s="1"/>
      <c r="B85" s="1"/>
      <c r="C85" s="1"/>
    </row>
    <row r="86" spans="1:3" x14ac:dyDescent="0.2">
      <c r="A86" s="115" t="s">
        <v>22</v>
      </c>
      <c r="B86" s="116"/>
      <c r="C86" s="116"/>
    </row>
    <row r="87" spans="1:3" x14ac:dyDescent="0.2">
      <c r="A87" s="116"/>
      <c r="B87" s="116"/>
      <c r="C87" s="116"/>
    </row>
    <row r="88" spans="1:3" ht="4.5" customHeight="1" x14ac:dyDescent="0.2">
      <c r="A88" s="116"/>
      <c r="B88" s="116"/>
      <c r="C88" s="116"/>
    </row>
    <row r="89" spans="1:3" hidden="1" x14ac:dyDescent="0.2">
      <c r="A89" s="116"/>
      <c r="B89" s="116"/>
      <c r="C89" s="116"/>
    </row>
    <row r="90" spans="1:3" ht="3" hidden="1" customHeight="1" x14ac:dyDescent="0.2">
      <c r="A90" s="116"/>
      <c r="B90" s="116"/>
      <c r="C90" s="116"/>
    </row>
    <row r="91" spans="1:3" hidden="1" x14ac:dyDescent="0.2">
      <c r="A91" s="116"/>
      <c r="B91" s="116"/>
      <c r="C91" s="116"/>
    </row>
    <row r="92" spans="1:3" hidden="1" x14ac:dyDescent="0.2">
      <c r="A92" s="116"/>
      <c r="B92" s="116"/>
      <c r="C92" s="116"/>
    </row>
    <row r="93" spans="1:3" hidden="1" x14ac:dyDescent="0.2">
      <c r="A93" s="116"/>
      <c r="B93" s="116"/>
      <c r="C93" s="116"/>
    </row>
    <row r="94" spans="1:3" hidden="1" x14ac:dyDescent="0.2">
      <c r="A94" s="116"/>
      <c r="B94" s="116"/>
      <c r="C94" s="116"/>
    </row>
    <row r="95" spans="1:3" x14ac:dyDescent="0.2">
      <c r="A95" s="1"/>
      <c r="B95" s="1"/>
      <c r="C95" s="1"/>
    </row>
    <row r="96" spans="1:3" x14ac:dyDescent="0.2">
      <c r="A96" s="115" t="s">
        <v>27</v>
      </c>
      <c r="B96" s="116"/>
      <c r="C96" s="116"/>
    </row>
    <row r="97" spans="1:3" x14ac:dyDescent="0.2">
      <c r="A97" s="116"/>
      <c r="B97" s="116"/>
      <c r="C97" s="116"/>
    </row>
    <row r="98" spans="1:3" x14ac:dyDescent="0.2">
      <c r="A98" s="116"/>
      <c r="B98" s="116"/>
      <c r="C98" s="116"/>
    </row>
    <row r="99" spans="1:3" x14ac:dyDescent="0.2">
      <c r="A99" s="116"/>
      <c r="B99" s="116"/>
      <c r="C99" s="116"/>
    </row>
    <row r="100" spans="1:3" x14ac:dyDescent="0.2">
      <c r="A100" s="116"/>
      <c r="B100" s="116"/>
      <c r="C100" s="116"/>
    </row>
    <row r="101" spans="1:3" x14ac:dyDescent="0.2">
      <c r="A101" s="116"/>
      <c r="B101" s="116"/>
      <c r="C101" s="116"/>
    </row>
    <row r="102" spans="1:3" ht="3.75" customHeight="1" x14ac:dyDescent="0.2">
      <c r="A102" s="116"/>
      <c r="B102" s="116"/>
      <c r="C102" s="116"/>
    </row>
    <row r="103" spans="1:3" hidden="1" x14ac:dyDescent="0.2">
      <c r="A103" s="116"/>
      <c r="B103" s="116"/>
      <c r="C103" s="116"/>
    </row>
    <row r="104" spans="1:3" ht="2.25" hidden="1" customHeight="1" x14ac:dyDescent="0.2">
      <c r="A104" s="116"/>
      <c r="B104" s="116"/>
      <c r="C104" s="116"/>
    </row>
    <row r="105" spans="1:3" x14ac:dyDescent="0.2">
      <c r="A105" s="1"/>
      <c r="B105" s="1"/>
      <c r="C105" s="1"/>
    </row>
    <row r="106" spans="1:3" x14ac:dyDescent="0.2">
      <c r="A106" s="115" t="s">
        <v>28</v>
      </c>
      <c r="B106" s="116"/>
      <c r="C106" s="116"/>
    </row>
    <row r="107" spans="1:3" x14ac:dyDescent="0.2">
      <c r="A107" s="116"/>
      <c r="B107" s="116"/>
      <c r="C107" s="116"/>
    </row>
    <row r="108" spans="1:3" x14ac:dyDescent="0.2">
      <c r="A108" s="116"/>
      <c r="B108" s="116"/>
      <c r="C108" s="116"/>
    </row>
    <row r="109" spans="1:3" x14ac:dyDescent="0.2">
      <c r="A109" s="116"/>
      <c r="B109" s="116"/>
      <c r="C109" s="116"/>
    </row>
    <row r="110" spans="1:3" x14ac:dyDescent="0.2">
      <c r="A110" s="116"/>
      <c r="B110" s="116"/>
      <c r="C110" s="116"/>
    </row>
    <row r="111" spans="1:3" ht="3.75" customHeight="1" x14ac:dyDescent="0.2">
      <c r="A111" s="116"/>
      <c r="B111" s="116"/>
      <c r="C111" s="116"/>
    </row>
    <row r="112" spans="1:3" ht="4.5" hidden="1" customHeight="1" x14ac:dyDescent="0.2">
      <c r="A112" s="116"/>
      <c r="B112" s="116"/>
      <c r="C112" s="116"/>
    </row>
    <row r="113" spans="1:3" hidden="1" x14ac:dyDescent="0.2">
      <c r="A113" s="116"/>
      <c r="B113" s="116"/>
      <c r="C113" s="116"/>
    </row>
    <row r="114" spans="1:3" hidden="1" x14ac:dyDescent="0.2">
      <c r="A114" s="116"/>
      <c r="B114" s="116"/>
      <c r="C114" s="116"/>
    </row>
    <row r="115" spans="1:3" x14ac:dyDescent="0.2">
      <c r="A115" s="1"/>
      <c r="B115" s="1"/>
      <c r="C115" s="1"/>
    </row>
    <row r="116" spans="1:3" x14ac:dyDescent="0.2">
      <c r="A116" s="115" t="s">
        <v>24</v>
      </c>
      <c r="B116" s="116"/>
      <c r="C116" s="116"/>
    </row>
    <row r="117" spans="1:3" x14ac:dyDescent="0.2">
      <c r="A117" s="116"/>
      <c r="B117" s="116"/>
      <c r="C117" s="116"/>
    </row>
    <row r="118" spans="1:3" ht="11.25" customHeight="1" x14ac:dyDescent="0.2">
      <c r="A118" s="116"/>
      <c r="B118" s="116"/>
      <c r="C118" s="116"/>
    </row>
    <row r="119" spans="1:3" ht="6" hidden="1" customHeight="1" x14ac:dyDescent="0.2">
      <c r="A119" s="116"/>
      <c r="B119" s="116"/>
      <c r="C119" s="116"/>
    </row>
    <row r="120" spans="1:3" ht="9" hidden="1" customHeight="1" x14ac:dyDescent="0.2">
      <c r="A120" s="116"/>
      <c r="B120" s="116"/>
      <c r="C120" s="116"/>
    </row>
    <row r="121" spans="1:3" hidden="1" x14ac:dyDescent="0.2">
      <c r="A121" s="116"/>
      <c r="B121" s="116"/>
      <c r="C121" s="116"/>
    </row>
    <row r="122" spans="1:3" ht="0.75" hidden="1" customHeight="1" x14ac:dyDescent="0.2">
      <c r="A122" s="116"/>
      <c r="B122" s="116"/>
      <c r="C122" s="116"/>
    </row>
    <row r="123" spans="1:3" hidden="1" x14ac:dyDescent="0.2">
      <c r="A123" s="116"/>
      <c r="B123" s="116"/>
      <c r="C123" s="116"/>
    </row>
    <row r="124" spans="1:3" hidden="1" x14ac:dyDescent="0.2">
      <c r="A124" s="116"/>
      <c r="B124" s="116"/>
      <c r="C124" s="116"/>
    </row>
    <row r="125" spans="1:3" x14ac:dyDescent="0.2">
      <c r="A125" s="14" t="s">
        <v>23</v>
      </c>
      <c r="B125" s="1"/>
      <c r="C125" s="1"/>
    </row>
    <row r="126" spans="1:3" x14ac:dyDescent="0.2">
      <c r="A126" s="1"/>
      <c r="B126" s="1"/>
      <c r="C126" s="1"/>
    </row>
    <row r="141" spans="1:3" x14ac:dyDescent="0.2">
      <c r="A141" s="20" t="s">
        <v>7</v>
      </c>
      <c r="B141" s="20"/>
      <c r="C141" s="20"/>
    </row>
  </sheetData>
  <mergeCells count="11">
    <mergeCell ref="A86:C94"/>
    <mergeCell ref="A96:C104"/>
    <mergeCell ref="A106:C114"/>
    <mergeCell ref="A116:C124"/>
    <mergeCell ref="A1:C1"/>
    <mergeCell ref="A4:C4"/>
    <mergeCell ref="A26:B26"/>
    <mergeCell ref="A66:C74"/>
    <mergeCell ref="A76:C84"/>
    <mergeCell ref="A2:C2"/>
    <mergeCell ref="A3:C3"/>
  </mergeCells>
  <printOptions horizontalCentered="1"/>
  <pageMargins left="0.7" right="0.7" top="0.75" bottom="0.75" header="0.3" footer="0.3"/>
  <pageSetup orientation="portrait" r:id="rId1"/>
  <rowBreaks count="1" manualBreakCount="1">
    <brk id="2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8">
    <pageSetUpPr autoPageBreaks="0"/>
  </sheetPr>
  <dimension ref="B1:E88"/>
  <sheetViews>
    <sheetView zoomScaleNormal="100" zoomScaleSheetLayoutView="100" workbookViewId="0">
      <selection activeCell="B29" sqref="B29:D89"/>
    </sheetView>
  </sheetViews>
  <sheetFormatPr defaultColWidth="9.140625" defaultRowHeight="12.75" x14ac:dyDescent="0.2"/>
  <cols>
    <col min="1" max="1" width="1.7109375" style="1" customWidth="1"/>
    <col min="2" max="2" width="43.85546875" style="1" customWidth="1"/>
    <col min="3" max="3" width="14" style="1" customWidth="1"/>
    <col min="4" max="4" width="15.42578125" style="1" customWidth="1"/>
    <col min="5" max="16384" width="9.140625" style="1"/>
  </cols>
  <sheetData>
    <row r="1" spans="2:4" ht="13.5" customHeight="1" x14ac:dyDescent="0.2"/>
    <row r="2" spans="2:4" ht="17.25" customHeight="1" x14ac:dyDescent="0.2"/>
    <row r="3" spans="2:4" ht="37.5" customHeight="1" x14ac:dyDescent="0.2">
      <c r="B3" s="123" t="s">
        <v>10</v>
      </c>
      <c r="C3" s="124"/>
      <c r="D3" s="124"/>
    </row>
    <row r="4" spans="2:4" ht="17.25" customHeight="1" x14ac:dyDescent="0.2">
      <c r="B4" s="125" t="s">
        <v>4</v>
      </c>
      <c r="C4" s="124"/>
      <c r="D4" s="124"/>
    </row>
    <row r="5" spans="2:4" ht="21.75" customHeight="1" x14ac:dyDescent="0.2">
      <c r="B5" s="126" t="s">
        <v>16</v>
      </c>
      <c r="C5" s="124"/>
      <c r="D5" s="124"/>
    </row>
    <row r="6" spans="2:4" ht="8.25" customHeight="1" x14ac:dyDescent="0.2">
      <c r="B6" s="2"/>
      <c r="C6" s="2"/>
    </row>
    <row r="7" spans="2:4" ht="26.25" customHeight="1" x14ac:dyDescent="0.25">
      <c r="B7" s="3" t="s">
        <v>6</v>
      </c>
      <c r="C7" s="4"/>
      <c r="D7" s="4" t="s">
        <v>9</v>
      </c>
    </row>
    <row r="8" spans="2:4" ht="15.95" customHeight="1" x14ac:dyDescent="0.2">
      <c r="B8" s="5" t="s">
        <v>11</v>
      </c>
      <c r="C8" s="7"/>
      <c r="D8" s="7">
        <v>287075</v>
      </c>
    </row>
    <row r="9" spans="2:4" ht="15.95" customHeight="1" x14ac:dyDescent="0.2">
      <c r="B9" s="5" t="s">
        <v>5</v>
      </c>
      <c r="C9" s="7"/>
      <c r="D9" s="7">
        <v>14016</v>
      </c>
    </row>
    <row r="10" spans="2:4" ht="15.95" customHeight="1" x14ac:dyDescent="0.2">
      <c r="B10" s="5" t="s">
        <v>13</v>
      </c>
      <c r="C10" s="8"/>
      <c r="D10" s="7">
        <v>252716</v>
      </c>
    </row>
    <row r="11" spans="2:4" ht="15" x14ac:dyDescent="0.2">
      <c r="B11" s="10" t="s">
        <v>17</v>
      </c>
      <c r="C11" s="11"/>
      <c r="D11" s="9">
        <f>SUM(D8:D10)</f>
        <v>553807</v>
      </c>
    </row>
    <row r="12" spans="2:4" ht="9.75" customHeight="1" x14ac:dyDescent="0.2">
      <c r="B12" s="5"/>
      <c r="C12" s="5"/>
      <c r="D12" s="5"/>
    </row>
    <row r="13" spans="2:4" ht="26.25" customHeight="1" x14ac:dyDescent="0.25">
      <c r="B13" s="3" t="s">
        <v>7</v>
      </c>
      <c r="C13" s="3"/>
      <c r="D13" s="3"/>
    </row>
    <row r="14" spans="2:4" ht="15.95" customHeight="1" x14ac:dyDescent="0.2">
      <c r="B14" s="5" t="s">
        <v>1</v>
      </c>
      <c r="C14" s="7"/>
      <c r="D14" s="7">
        <v>225312</v>
      </c>
    </row>
    <row r="15" spans="2:4" ht="15.95" customHeight="1" x14ac:dyDescent="0.2">
      <c r="B15" s="5" t="s">
        <v>2</v>
      </c>
      <c r="C15" s="7"/>
      <c r="D15" s="7">
        <v>46628</v>
      </c>
    </row>
    <row r="16" spans="2:4" ht="15.95" customHeight="1" x14ac:dyDescent="0.2">
      <c r="B16" s="5" t="s">
        <v>3</v>
      </c>
      <c r="C16" s="7"/>
      <c r="D16" s="7">
        <v>62182</v>
      </c>
    </row>
    <row r="17" spans="2:5" ht="15.95" customHeight="1" x14ac:dyDescent="0.2">
      <c r="B17" s="6" t="s">
        <v>0</v>
      </c>
      <c r="C17" s="7"/>
      <c r="D17" s="7">
        <v>42825</v>
      </c>
    </row>
    <row r="18" spans="2:5" ht="15.95" customHeight="1" x14ac:dyDescent="0.2">
      <c r="B18" s="6" t="s">
        <v>14</v>
      </c>
      <c r="C18" s="7"/>
      <c r="D18" s="7">
        <v>48924</v>
      </c>
    </row>
    <row r="19" spans="2:5" ht="15.95" customHeight="1" x14ac:dyDescent="0.2">
      <c r="B19" s="6" t="s">
        <v>15</v>
      </c>
      <c r="C19" s="7"/>
      <c r="D19" s="7">
        <f>243154-33127</f>
        <v>210027</v>
      </c>
    </row>
    <row r="20" spans="2:5" ht="15.95" customHeight="1" x14ac:dyDescent="0.2">
      <c r="B20" s="10" t="s">
        <v>8</v>
      </c>
      <c r="C20" s="11"/>
      <c r="D20" s="9">
        <f>SUM(D14:D19)</f>
        <v>635898</v>
      </c>
    </row>
    <row r="21" spans="2:5" ht="9.75" customHeight="1" x14ac:dyDescent="0.2">
      <c r="B21" s="127"/>
      <c r="C21" s="128"/>
      <c r="D21" s="13"/>
    </row>
    <row r="22" spans="2:5" ht="20.25" x14ac:dyDescent="0.3">
      <c r="B22" s="131" t="s">
        <v>21</v>
      </c>
      <c r="C22" s="132"/>
      <c r="D22" s="15">
        <f>D11-D20</f>
        <v>-82091</v>
      </c>
    </row>
    <row r="23" spans="2:5" x14ac:dyDescent="0.2">
      <c r="C23" s="12"/>
    </row>
    <row r="24" spans="2:5" ht="15" x14ac:dyDescent="0.2">
      <c r="B24" s="6" t="s">
        <v>12</v>
      </c>
      <c r="C24" s="7">
        <v>284342</v>
      </c>
      <c r="D24" s="7"/>
      <c r="E24" s="7"/>
    </row>
    <row r="25" spans="2:5" ht="15" x14ac:dyDescent="0.2">
      <c r="B25" s="6" t="s">
        <v>18</v>
      </c>
      <c r="C25" s="7">
        <v>-33127</v>
      </c>
      <c r="D25" s="7"/>
      <c r="E25" s="7"/>
    </row>
    <row r="26" spans="2:5" ht="15" x14ac:dyDescent="0.2">
      <c r="B26" s="6" t="s">
        <v>19</v>
      </c>
      <c r="C26" s="7"/>
      <c r="D26" s="7">
        <f>C24+C25</f>
        <v>251215</v>
      </c>
      <c r="E26" s="7"/>
    </row>
    <row r="27" spans="2:5" ht="16.5" thickBot="1" x14ac:dyDescent="0.3">
      <c r="B27" s="16" t="s">
        <v>20</v>
      </c>
      <c r="C27" s="17"/>
      <c r="D27" s="18">
        <f>D22+D26</f>
        <v>169124</v>
      </c>
      <c r="E27" s="7"/>
    </row>
    <row r="28" spans="2:5" ht="15.75" thickTop="1" x14ac:dyDescent="0.2">
      <c r="B28" s="6"/>
      <c r="C28" s="7"/>
      <c r="D28" s="7"/>
      <c r="E28" s="7"/>
    </row>
    <row r="29" spans="2:5" ht="15" x14ac:dyDescent="0.2">
      <c r="B29" s="129" t="s">
        <v>26</v>
      </c>
      <c r="C29" s="130"/>
      <c r="D29" s="130"/>
      <c r="E29" s="7"/>
    </row>
    <row r="30" spans="2:5" ht="15" x14ac:dyDescent="0.2">
      <c r="B30" s="130"/>
      <c r="C30" s="130"/>
      <c r="D30" s="130"/>
      <c r="E30" s="7"/>
    </row>
    <row r="31" spans="2:5" ht="15" x14ac:dyDescent="0.2">
      <c r="B31" s="130"/>
      <c r="C31" s="130"/>
      <c r="D31" s="130"/>
      <c r="E31" s="7"/>
    </row>
    <row r="32" spans="2:5" ht="15" x14ac:dyDescent="0.2">
      <c r="B32" s="130"/>
      <c r="C32" s="130"/>
      <c r="D32" s="130"/>
      <c r="E32" s="7"/>
    </row>
    <row r="33" spans="2:5" ht="15" x14ac:dyDescent="0.2">
      <c r="B33" s="130"/>
      <c r="C33" s="130"/>
      <c r="D33" s="130"/>
      <c r="E33" s="7"/>
    </row>
    <row r="34" spans="2:5" ht="0.75" customHeight="1" x14ac:dyDescent="0.2">
      <c r="B34" s="130"/>
      <c r="C34" s="130"/>
      <c r="D34" s="130"/>
      <c r="E34" s="7"/>
    </row>
    <row r="35" spans="2:5" ht="4.5" hidden="1" customHeight="1" x14ac:dyDescent="0.2">
      <c r="B35" s="130"/>
      <c r="C35" s="130"/>
      <c r="D35" s="130"/>
      <c r="E35" s="7"/>
    </row>
    <row r="36" spans="2:5" ht="0.75" hidden="1" customHeight="1" x14ac:dyDescent="0.2">
      <c r="B36" s="130"/>
      <c r="C36" s="130"/>
      <c r="D36" s="130"/>
      <c r="E36" s="7"/>
    </row>
    <row r="37" spans="2:5" ht="15" hidden="1" x14ac:dyDescent="0.2">
      <c r="B37" s="130"/>
      <c r="C37" s="130"/>
      <c r="D37" s="130"/>
      <c r="E37" s="7"/>
    </row>
    <row r="38" spans="2:5" ht="9.75" customHeight="1" x14ac:dyDescent="0.2">
      <c r="C38" s="7"/>
      <c r="D38" s="7"/>
      <c r="E38" s="7"/>
    </row>
    <row r="39" spans="2:5" ht="15" x14ac:dyDescent="0.2">
      <c r="B39" s="129" t="s">
        <v>25</v>
      </c>
      <c r="C39" s="130"/>
      <c r="D39" s="130"/>
      <c r="E39" s="7"/>
    </row>
    <row r="40" spans="2:5" ht="15" x14ac:dyDescent="0.2">
      <c r="B40" s="130"/>
      <c r="C40" s="130"/>
      <c r="D40" s="130"/>
      <c r="E40" s="7"/>
    </row>
    <row r="41" spans="2:5" ht="15" x14ac:dyDescent="0.2">
      <c r="B41" s="130"/>
      <c r="C41" s="130"/>
      <c r="D41" s="130"/>
      <c r="E41" s="7"/>
    </row>
    <row r="42" spans="2:5" x14ac:dyDescent="0.2">
      <c r="B42" s="130"/>
      <c r="C42" s="130"/>
      <c r="D42" s="130"/>
    </row>
    <row r="43" spans="2:5" x14ac:dyDescent="0.2">
      <c r="B43" s="130"/>
      <c r="C43" s="130"/>
      <c r="D43" s="130"/>
    </row>
    <row r="44" spans="2:5" x14ac:dyDescent="0.2">
      <c r="B44" s="130"/>
      <c r="C44" s="130"/>
      <c r="D44" s="130"/>
    </row>
    <row r="45" spans="2:5" ht="3.75" customHeight="1" x14ac:dyDescent="0.2">
      <c r="B45" s="130"/>
      <c r="C45" s="130"/>
      <c r="D45" s="130"/>
    </row>
    <row r="46" spans="2:5" ht="2.25" hidden="1" customHeight="1" x14ac:dyDescent="0.2">
      <c r="B46" s="130"/>
      <c r="C46" s="130"/>
      <c r="D46" s="130"/>
    </row>
    <row r="47" spans="2:5" hidden="1" x14ac:dyDescent="0.2">
      <c r="B47" s="130"/>
      <c r="C47" s="130"/>
      <c r="D47" s="130"/>
    </row>
    <row r="48" spans="2:5" ht="9.75" customHeight="1" x14ac:dyDescent="0.2"/>
    <row r="49" spans="2:4" x14ac:dyDescent="0.2">
      <c r="B49" s="129" t="s">
        <v>22</v>
      </c>
      <c r="C49" s="130"/>
      <c r="D49" s="130"/>
    </row>
    <row r="50" spans="2:4" x14ac:dyDescent="0.2">
      <c r="B50" s="130"/>
      <c r="C50" s="130"/>
      <c r="D50" s="130"/>
    </row>
    <row r="51" spans="2:4" ht="24" customHeight="1" x14ac:dyDescent="0.2">
      <c r="B51" s="130"/>
      <c r="C51" s="130"/>
      <c r="D51" s="130"/>
    </row>
    <row r="52" spans="2:4" hidden="1" x14ac:dyDescent="0.2">
      <c r="B52" s="130"/>
      <c r="C52" s="130"/>
      <c r="D52" s="130"/>
    </row>
    <row r="53" spans="2:4" hidden="1" x14ac:dyDescent="0.2">
      <c r="B53" s="130"/>
      <c r="C53" s="130"/>
      <c r="D53" s="130"/>
    </row>
    <row r="54" spans="2:4" hidden="1" x14ac:dyDescent="0.2">
      <c r="B54" s="130"/>
      <c r="C54" s="130"/>
      <c r="D54" s="130"/>
    </row>
    <row r="55" spans="2:4" hidden="1" x14ac:dyDescent="0.2">
      <c r="B55" s="130"/>
      <c r="C55" s="130"/>
      <c r="D55" s="130"/>
    </row>
    <row r="56" spans="2:4" hidden="1" x14ac:dyDescent="0.2">
      <c r="B56" s="130"/>
      <c r="C56" s="130"/>
      <c r="D56" s="130"/>
    </row>
    <row r="57" spans="2:4" hidden="1" x14ac:dyDescent="0.2">
      <c r="B57" s="130"/>
      <c r="C57" s="130"/>
      <c r="D57" s="130"/>
    </row>
    <row r="58" spans="2:4" ht="9.75" customHeight="1" x14ac:dyDescent="0.2"/>
    <row r="59" spans="2:4" x14ac:dyDescent="0.2">
      <c r="B59" s="129" t="s">
        <v>27</v>
      </c>
      <c r="C59" s="130"/>
      <c r="D59" s="130"/>
    </row>
    <row r="60" spans="2:4" x14ac:dyDescent="0.2">
      <c r="B60" s="130"/>
      <c r="C60" s="130"/>
      <c r="D60" s="130"/>
    </row>
    <row r="61" spans="2:4" x14ac:dyDescent="0.2">
      <c r="B61" s="130"/>
      <c r="C61" s="130"/>
      <c r="D61" s="130"/>
    </row>
    <row r="62" spans="2:4" x14ac:dyDescent="0.2">
      <c r="B62" s="130"/>
      <c r="C62" s="130"/>
      <c r="D62" s="130"/>
    </row>
    <row r="63" spans="2:4" ht="25.5" customHeight="1" x14ac:dyDescent="0.2">
      <c r="B63" s="130"/>
      <c r="C63" s="130"/>
      <c r="D63" s="130"/>
    </row>
    <row r="64" spans="2:4" ht="27.75" customHeight="1" x14ac:dyDescent="0.2">
      <c r="B64" s="130"/>
      <c r="C64" s="130"/>
      <c r="D64" s="130"/>
    </row>
    <row r="65" spans="2:4" hidden="1" x14ac:dyDescent="0.2">
      <c r="B65" s="130"/>
      <c r="C65" s="130"/>
      <c r="D65" s="130"/>
    </row>
    <row r="66" spans="2:4" hidden="1" x14ac:dyDescent="0.2">
      <c r="B66" s="130"/>
      <c r="C66" s="130"/>
      <c r="D66" s="130"/>
    </row>
    <row r="67" spans="2:4" hidden="1" x14ac:dyDescent="0.2">
      <c r="B67" s="130"/>
      <c r="C67" s="130"/>
      <c r="D67" s="130"/>
    </row>
    <row r="68" spans="2:4" ht="9.75" customHeight="1" x14ac:dyDescent="0.2"/>
    <row r="69" spans="2:4" x14ac:dyDescent="0.2">
      <c r="B69" s="129" t="s">
        <v>28</v>
      </c>
      <c r="C69" s="130"/>
      <c r="D69" s="130"/>
    </row>
    <row r="70" spans="2:4" x14ac:dyDescent="0.2">
      <c r="B70" s="130"/>
      <c r="C70" s="130"/>
      <c r="D70" s="130"/>
    </row>
    <row r="71" spans="2:4" x14ac:dyDescent="0.2">
      <c r="B71" s="130"/>
      <c r="C71" s="130"/>
      <c r="D71" s="130"/>
    </row>
    <row r="72" spans="2:4" x14ac:dyDescent="0.2">
      <c r="B72" s="130"/>
      <c r="C72" s="130"/>
      <c r="D72" s="130"/>
    </row>
    <row r="73" spans="2:4" x14ac:dyDescent="0.2">
      <c r="B73" s="130"/>
      <c r="C73" s="130"/>
      <c r="D73" s="130"/>
    </row>
    <row r="74" spans="2:4" ht="9" customHeight="1" x14ac:dyDescent="0.2">
      <c r="B74" s="130"/>
      <c r="C74" s="130"/>
      <c r="D74" s="130"/>
    </row>
    <row r="75" spans="2:4" hidden="1" x14ac:dyDescent="0.2">
      <c r="B75" s="130"/>
      <c r="C75" s="130"/>
      <c r="D75" s="130"/>
    </row>
    <row r="76" spans="2:4" hidden="1" x14ac:dyDescent="0.2">
      <c r="B76" s="130"/>
      <c r="C76" s="130"/>
      <c r="D76" s="130"/>
    </row>
    <row r="77" spans="2:4" hidden="1" x14ac:dyDescent="0.2">
      <c r="B77" s="130"/>
      <c r="C77" s="130"/>
      <c r="D77" s="130"/>
    </row>
    <row r="78" spans="2:4" ht="9.75" customHeight="1" x14ac:dyDescent="0.2"/>
    <row r="79" spans="2:4" x14ac:dyDescent="0.2">
      <c r="B79" s="129" t="s">
        <v>24</v>
      </c>
      <c r="C79" s="130"/>
      <c r="D79" s="130"/>
    </row>
    <row r="80" spans="2:4" x14ac:dyDescent="0.2">
      <c r="B80" s="130"/>
      <c r="C80" s="130"/>
      <c r="D80" s="130"/>
    </row>
    <row r="81" spans="2:4" x14ac:dyDescent="0.2">
      <c r="B81" s="130"/>
      <c r="C81" s="130"/>
      <c r="D81" s="130"/>
    </row>
    <row r="82" spans="2:4" ht="3.75" customHeight="1" x14ac:dyDescent="0.2">
      <c r="B82" s="130"/>
      <c r="C82" s="130"/>
      <c r="D82" s="130"/>
    </row>
    <row r="83" spans="2:4" ht="4.5" customHeight="1" x14ac:dyDescent="0.2">
      <c r="B83" s="130"/>
      <c r="C83" s="130"/>
      <c r="D83" s="130"/>
    </row>
    <row r="84" spans="2:4" ht="6.75" hidden="1" customHeight="1" x14ac:dyDescent="0.2">
      <c r="B84" s="130"/>
      <c r="C84" s="130"/>
      <c r="D84" s="130"/>
    </row>
    <row r="85" spans="2:4" hidden="1" x14ac:dyDescent="0.2">
      <c r="B85" s="130"/>
      <c r="C85" s="130"/>
      <c r="D85" s="130"/>
    </row>
    <row r="86" spans="2:4" hidden="1" x14ac:dyDescent="0.2">
      <c r="B86" s="130"/>
      <c r="C86" s="130"/>
      <c r="D86" s="130"/>
    </row>
    <row r="87" spans="2:4" hidden="1" x14ac:dyDescent="0.2">
      <c r="B87" s="130"/>
      <c r="C87" s="130"/>
      <c r="D87" s="130"/>
    </row>
    <row r="88" spans="2:4" ht="3" customHeight="1" x14ac:dyDescent="0.2">
      <c r="B88" s="14" t="s">
        <v>23</v>
      </c>
    </row>
  </sheetData>
  <mergeCells count="11">
    <mergeCell ref="B3:D3"/>
    <mergeCell ref="B4:D4"/>
    <mergeCell ref="B5:D5"/>
    <mergeCell ref="B21:C21"/>
    <mergeCell ref="B79:D87"/>
    <mergeCell ref="B22:C22"/>
    <mergeCell ref="B29:D37"/>
    <mergeCell ref="B39:D47"/>
    <mergeCell ref="B49:D57"/>
    <mergeCell ref="B59:D67"/>
    <mergeCell ref="B69:D77"/>
  </mergeCells>
  <phoneticPr fontId="0" type="noConversion"/>
  <printOptions horizontalCentered="1"/>
  <pageMargins left="0.75" right="0.75" top="0.74803149606299202" bottom="0.74803149606299202" header="0.23622047244094499" footer="0.511811023622047"/>
  <pageSetup scale="70" orientation="portrait" horizontalDpi="4294967294" verticalDpi="300" r:id="rId1"/>
  <headerFooter alignWithMargins="0"/>
  <rowBreaks count="1" manualBreakCount="1">
    <brk id="87" min="1" max="3" man="1"/>
  </rowBreaks>
  <colBreaks count="1" manualBreakCount="1">
    <brk id="1"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00B0963-C875-4D82-8234-939DD26CF9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6.30.20</vt:lpstr>
      <vt:lpstr>6.30.19</vt:lpstr>
      <vt:lpstr>6.30.18</vt:lpstr>
      <vt:lpstr>Flexible Budget</vt:lpstr>
      <vt:lpstr>'6.30.18'!Print_Area</vt:lpstr>
      <vt:lpstr>'6.30.19'!Print_Area</vt:lpstr>
      <vt:lpstr>'6.30.20'!Print_Area</vt:lpstr>
      <vt:lpstr>'Flexible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2013-04-25T21:17:46Z</dcterms:created>
  <dcterms:modified xsi:type="dcterms:W3CDTF">2020-10-12T22:41:34Z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TC018773909991</vt:lpwstr>
  </property>
</Properties>
</file>